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tabRatio="913" activeTab="0"/>
  </bookViews>
  <sheets>
    <sheet name="Осојно" sheetId="1" r:id="rId1"/>
    <sheet name="Централно и источно поље" sheetId="2" r:id="rId2"/>
    <sheet name="Стара јама" sheetId="3" r:id="rId3"/>
    <sheet name="рекапитулација-образацбр.4" sheetId="4" r:id="rId4"/>
  </sheets>
  <definedNames/>
  <calcPr fullCalcOnLoad="1"/>
</workbook>
</file>

<file path=xl/sharedStrings.xml><?xml version="1.0" encoding="utf-8"?>
<sst xmlns="http://schemas.openxmlformats.org/spreadsheetml/2006/main" count="182" uniqueCount="70">
  <si>
    <t>А</t>
  </si>
  <si>
    <t>КАТЕГОРИЈЕ И НАИМЕНОВАЊЕ</t>
  </si>
  <si>
    <t>БИЛАНСНЕ</t>
  </si>
  <si>
    <t>ВАНБИЛАНСНЕ</t>
  </si>
  <si>
    <t>УКУПНО</t>
  </si>
  <si>
    <t>УКУПНЕ РЕЗЕРВЕ</t>
  </si>
  <si>
    <t>ЕКСПЛОАТАЦИОНИ ГУБИЦИ                           (%)</t>
  </si>
  <si>
    <t>ЕКСПЛОАТАЦИОНЕ РЕЗЕРВЕ</t>
  </si>
  <si>
    <t>ОТКОПАНО У ГОДИНИ</t>
  </si>
  <si>
    <t>KVALITET</t>
  </si>
  <si>
    <t>Б</t>
  </si>
  <si>
    <t>СТАЊЕ РЕЗЕРВИ</t>
  </si>
  <si>
    <r>
      <t>Ц</t>
    </r>
    <r>
      <rPr>
        <b/>
        <vertAlign val="subscript"/>
        <sz val="12"/>
        <rFont val="Garamond"/>
        <family val="1"/>
      </rPr>
      <t>1</t>
    </r>
  </si>
  <si>
    <r>
      <t>А + Б + Ц</t>
    </r>
    <r>
      <rPr>
        <b/>
        <vertAlign val="subscript"/>
        <sz val="12"/>
        <rFont val="Garamond"/>
        <family val="1"/>
      </rPr>
      <t>1</t>
    </r>
  </si>
  <si>
    <t>W %</t>
  </si>
  <si>
    <t>A %</t>
  </si>
  <si>
    <t>S-u %</t>
  </si>
  <si>
    <t>IM %</t>
  </si>
  <si>
    <t>SM %</t>
  </si>
  <si>
    <t>KOK. OS.</t>
  </si>
  <si>
    <t>DTV kJ/kg</t>
  </si>
  <si>
    <t>одговорна лица:</t>
  </si>
  <si>
    <t>М.П.</t>
  </si>
  <si>
    <t>прашкаст</t>
  </si>
  <si>
    <t>КВАЛИТЕТ</t>
  </si>
  <si>
    <t>КОЛИЧИНА (Mg)</t>
  </si>
  <si>
    <r>
      <t>образац бр:</t>
    </r>
    <r>
      <rPr>
        <b/>
        <sz val="10"/>
        <rFont val="Garamond"/>
        <family val="1"/>
      </rPr>
      <t xml:space="preserve"> 3</t>
    </r>
  </si>
  <si>
    <t>НАИМЕНОВАЊЕ</t>
  </si>
  <si>
    <r>
      <t>Ц</t>
    </r>
    <r>
      <rPr>
        <vertAlign val="subscript"/>
        <sz val="10"/>
        <rFont val="Garamond"/>
        <family val="1"/>
      </rPr>
      <t>1</t>
    </r>
  </si>
  <si>
    <r>
      <t>А + Б + Ц</t>
    </r>
    <r>
      <rPr>
        <vertAlign val="subscript"/>
        <sz val="10"/>
        <rFont val="Garamond"/>
        <family val="1"/>
      </rPr>
      <t>1</t>
    </r>
  </si>
  <si>
    <r>
      <t>Ц</t>
    </r>
    <r>
      <rPr>
        <vertAlign val="subscript"/>
        <sz val="10"/>
        <rFont val="Garamond"/>
        <family val="1"/>
      </rPr>
      <t>2</t>
    </r>
  </si>
  <si>
    <r>
      <t>Д</t>
    </r>
    <r>
      <rPr>
        <vertAlign val="subscript"/>
        <sz val="10"/>
        <rFont val="Garamond"/>
        <family val="1"/>
      </rPr>
      <t>1</t>
    </r>
  </si>
  <si>
    <r>
      <t>Д</t>
    </r>
    <r>
      <rPr>
        <vertAlign val="subscript"/>
        <sz val="10"/>
        <rFont val="Garamond"/>
        <family val="1"/>
      </rPr>
      <t>2</t>
    </r>
  </si>
  <si>
    <t>ПОТЕНЦИЈАЛНЕ</t>
  </si>
  <si>
    <t>У К У П Н Е   Р Е З Е Р В Е</t>
  </si>
  <si>
    <t>ЕКСПЛОАТАЦИЈЕ</t>
  </si>
  <si>
    <t>ПРИПРЕМЕ</t>
  </si>
  <si>
    <t>ПРЕРАДЕ</t>
  </si>
  <si>
    <t>ОТКОПАНЕ  РЕЗЕРВЕ    У  ГОДИНИ</t>
  </si>
  <si>
    <t>ГУБИЦИ (%)</t>
  </si>
  <si>
    <t>РЕКАПИТУЛАЦИЈА  СТАЊА  РЕЗЕРВИ</t>
  </si>
  <si>
    <r>
      <t>образац бр:</t>
    </r>
    <r>
      <rPr>
        <b/>
        <sz val="10"/>
        <rFont val="Garamond"/>
        <family val="1"/>
      </rPr>
      <t xml:space="preserve"> 4</t>
    </r>
  </si>
  <si>
    <t>налаѕиште (истражни простор-експлоатационо поље)</t>
  </si>
  <si>
    <r>
      <t xml:space="preserve">ЈП ПЕУ  - </t>
    </r>
    <r>
      <rPr>
        <b/>
        <sz val="11"/>
        <rFont val="Garamond"/>
        <family val="1"/>
      </rPr>
      <t>РЕСАВИЦА</t>
    </r>
  </si>
  <si>
    <t>КОЛИЧИНА              (Mg)</t>
  </si>
  <si>
    <t>предузеће</t>
  </si>
  <si>
    <r>
      <t>минерална сировина</t>
    </r>
    <r>
      <rPr>
        <sz val="11"/>
        <rFont val="Garamond"/>
        <family val="1"/>
      </rPr>
      <t xml:space="preserve">: </t>
    </r>
    <r>
      <rPr>
        <b/>
        <sz val="12"/>
        <rFont val="Garamond"/>
        <family val="1"/>
      </rPr>
      <t xml:space="preserve"> УГАЉ МРКО-ЛИГНИТСКИ</t>
    </r>
  </si>
  <si>
    <r>
      <t>РЛУ "ЛУБНИЦА"</t>
    </r>
    <r>
      <rPr>
        <b/>
        <u val="single"/>
        <sz val="11"/>
        <rFont val="Garamond"/>
        <family val="1"/>
      </rPr>
      <t xml:space="preserve"> </t>
    </r>
  </si>
  <si>
    <t xml:space="preserve">1. </t>
  </si>
  <si>
    <t>2.Рук.геол.сл.:Рамовић Изет , дипл.инж.геол.</t>
  </si>
  <si>
    <t>3.Техн.дир.   :Милосављевић Горан, дипл.инж.руд.</t>
  </si>
  <si>
    <r>
      <t>ПОСЛЕДЊА ОВЕРА РЕЗЕРВИ</t>
    </r>
    <r>
      <rPr>
        <sz val="11"/>
        <rFont val="Garamond"/>
        <family val="1"/>
      </rPr>
      <t>: 31.12.2002.год.</t>
    </r>
  </si>
  <si>
    <t>1.</t>
  </si>
  <si>
    <r>
      <t>РЛУ "ЛУБНИЦА"</t>
    </r>
    <r>
      <rPr>
        <b/>
        <u val="single"/>
        <sz val="11"/>
        <rFont val="Garamond"/>
        <family val="1"/>
      </rPr>
      <t xml:space="preserve"> </t>
    </r>
  </si>
  <si>
    <r>
      <t>ПОСЛЕДЊА ОВЕРА РЕЗЕРВИ</t>
    </r>
    <r>
      <rPr>
        <sz val="11"/>
        <rFont val="Garamond"/>
        <family val="1"/>
      </rPr>
      <t>: 31.12.2002. год.</t>
    </r>
  </si>
  <si>
    <t>РЛУ "ЛУБНИЦА"</t>
  </si>
  <si>
    <t>"ЛУБНИЧКИ УГЉОНОСНИ БАСЕН"</t>
  </si>
  <si>
    <r>
      <t>лежиште:</t>
    </r>
    <r>
      <rPr>
        <b/>
        <sz val="10"/>
        <rFont val="Garamond"/>
        <family val="1"/>
      </rPr>
      <t xml:space="preserve"> "</t>
    </r>
    <r>
      <rPr>
        <b/>
        <sz val="12"/>
        <rFont val="Garamond"/>
        <family val="1"/>
      </rPr>
      <t>ЦЕНТРАЛНО И ИСТОЧНО ПОЉЕ"</t>
    </r>
  </si>
  <si>
    <r>
      <t>лежиште:</t>
    </r>
    <r>
      <rPr>
        <b/>
        <sz val="10"/>
        <rFont val="Garamond"/>
        <family val="1"/>
      </rPr>
      <t xml:space="preserve">" </t>
    </r>
    <r>
      <rPr>
        <b/>
        <sz val="12"/>
        <rFont val="Garamond"/>
        <family val="1"/>
      </rPr>
      <t>ОСОЈНО "</t>
    </r>
  </si>
  <si>
    <r>
      <t xml:space="preserve">лежиште: </t>
    </r>
    <r>
      <rPr>
        <b/>
        <sz val="10"/>
        <rFont val="Times New Roman"/>
        <family val="1"/>
      </rPr>
      <t>"</t>
    </r>
    <r>
      <rPr>
        <b/>
        <sz val="12"/>
        <rFont val="Garamond"/>
        <family val="1"/>
      </rPr>
      <t>СТАРА ЈАМА"</t>
    </r>
  </si>
  <si>
    <t>" СТАРА ЈАМА "</t>
  </si>
  <si>
    <t>" ОСОЈНО "</t>
  </si>
  <si>
    <t>31. децембар 2008. год.</t>
  </si>
  <si>
    <t>31. децембар 2008.год</t>
  </si>
  <si>
    <r>
      <t>минерална сировина</t>
    </r>
    <r>
      <rPr>
        <sz val="11"/>
        <rFont val="Garamond"/>
        <family val="1"/>
      </rPr>
      <t xml:space="preserve">: </t>
    </r>
    <r>
      <rPr>
        <b/>
        <sz val="11"/>
        <rFont val="Garamond"/>
        <family val="1"/>
      </rPr>
      <t>УГАЉ</t>
    </r>
    <r>
      <rPr>
        <sz val="11"/>
        <rFont val="Garamond"/>
        <family val="1"/>
      </rPr>
      <t xml:space="preserve"> </t>
    </r>
    <r>
      <rPr>
        <b/>
        <sz val="12"/>
        <rFont val="Garamond"/>
        <family val="1"/>
      </rPr>
      <t>МРКO-ЛИГНИТСКИ</t>
    </r>
  </si>
  <si>
    <t>3.Техн.дир.:    Милосављевић Горан, дипл.инж.руд.</t>
  </si>
  <si>
    <t>Лубница, 11.03.2009. год.</t>
  </si>
  <si>
    <t>3.Техн.дир.:   Милосавалјевић Горан, дипл.инж.руд.</t>
  </si>
  <si>
    <t>3.Техн.дир.:   Милосављевић Горан, дипл.инж.руд.</t>
  </si>
  <si>
    <t>Лубница, 11.03.2009.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</si>
</sst>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.&quot;_);\(#,##0\ &quot;Din.&quot;\)"/>
    <numFmt numFmtId="165" formatCode="#,##0\ &quot;Din.&quot;_);[Red]\(#,##0\ &quot;Din.&quot;\)"/>
    <numFmt numFmtId="166" formatCode="#,##0.00\ &quot;Din.&quot;_);\(#,##0.00\ &quot;Din.&quot;\)"/>
    <numFmt numFmtId="167" formatCode="#,##0.00\ &quot;Din.&quot;_);[Red]\(#,##0.00\ &quot;Din.&quot;\)"/>
    <numFmt numFmtId="168" formatCode="_ * #,##0_)\ &quot;Din.&quot;_ ;_ * \(#,##0\)\ &quot;Din.&quot;_ ;_ * &quot;-&quot;_)\ &quot;Din.&quot;_ ;_ @_ "/>
    <numFmt numFmtId="169" formatCode="_ * #,##0_)\ _D_i_n_._ ;_ * \(#,##0\)\ _D_i_n_._ ;_ * &quot;-&quot;_)\ _D_i_n_._ ;_ @_ "/>
    <numFmt numFmtId="170" formatCode="_ * #,##0.00_)\ &quot;Din.&quot;_ ;_ * \(#,##0.00\)\ &quot;Din.&quot;_ ;_ * &quot;-&quot;??_)\ &quot;Din.&quot;_ ;_ @_ "/>
    <numFmt numFmtId="171" formatCode="_ * #,##0.00_)\ _D_i_n_._ ;_ * \(#,##0.00\)\ _D_i_n_._ ;_ * &quot;-&quot;??_)\ _D_i_n_._ ;_ @_ "/>
    <numFmt numFmtId="172" formatCode="0.00000"/>
  </numFmts>
  <fonts count="25">
    <font>
      <sz val="10"/>
      <name val="Arial"/>
      <family val="0"/>
    </font>
    <font>
      <sz val="8"/>
      <name val="Arial"/>
      <family val="0"/>
    </font>
    <font>
      <sz val="8"/>
      <name val="Garamond"/>
      <family val="1"/>
    </font>
    <font>
      <sz val="10"/>
      <name val="Garamond"/>
      <family val="1"/>
    </font>
    <font>
      <i/>
      <sz val="14"/>
      <name val="Garamond"/>
      <family val="1"/>
    </font>
    <font>
      <sz val="11"/>
      <name val="Garamond"/>
      <family val="1"/>
    </font>
    <font>
      <sz val="7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vertAlign val="subscript"/>
      <sz val="12"/>
      <name val="Garamond"/>
      <family val="1"/>
    </font>
    <font>
      <b/>
      <i/>
      <sz val="12"/>
      <name val="Garamond"/>
      <family val="1"/>
    </font>
    <font>
      <b/>
      <i/>
      <sz val="16"/>
      <name val="Garamond"/>
      <family val="1"/>
    </font>
    <font>
      <b/>
      <sz val="10"/>
      <name val="Garamond"/>
      <family val="1"/>
    </font>
    <font>
      <sz val="9"/>
      <name val="Garamond"/>
      <family val="1"/>
    </font>
    <font>
      <vertAlign val="subscript"/>
      <sz val="10"/>
      <name val="Garamond"/>
      <family val="1"/>
    </font>
    <font>
      <b/>
      <i/>
      <u val="single"/>
      <sz val="16"/>
      <name val="Garamond"/>
      <family val="1"/>
    </font>
    <font>
      <vertAlign val="superscript"/>
      <sz val="10"/>
      <name val="Garamond"/>
      <family val="1"/>
    </font>
    <font>
      <b/>
      <i/>
      <sz val="11"/>
      <name val="Garamond"/>
      <family val="1"/>
    </font>
    <font>
      <b/>
      <sz val="11"/>
      <name val="Garamond"/>
      <family val="1"/>
    </font>
    <font>
      <b/>
      <i/>
      <u val="single"/>
      <sz val="11"/>
      <name val="Garamond"/>
      <family val="1"/>
    </font>
    <font>
      <b/>
      <u val="single"/>
      <sz val="11"/>
      <name val="Garamond"/>
      <family val="1"/>
    </font>
    <font>
      <sz val="14"/>
      <name val="Garamond"/>
      <family val="1"/>
    </font>
    <font>
      <b/>
      <i/>
      <vertAlign val="superscript"/>
      <sz val="11"/>
      <name val="Garamond"/>
      <family val="1"/>
    </font>
    <font>
      <vertAlign val="superscript"/>
      <sz val="11"/>
      <name val="Garamond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1" fontId="2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3" fontId="8" fillId="0" borderId="7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textRotation="90"/>
    </xf>
    <xf numFmtId="49" fontId="3" fillId="0" borderId="0" xfId="0" applyNumberFormat="1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1" fontId="11" fillId="0" borderId="0" xfId="0" applyNumberFormat="1" applyFont="1" applyBorder="1" applyAlignment="1">
      <alignment vertical="center"/>
    </xf>
    <xf numFmtId="1" fontId="15" fillId="0" borderId="0" xfId="0" applyNumberFormat="1" applyFont="1" applyBorder="1" applyAlignment="1">
      <alignment horizontal="center" vertical="center"/>
    </xf>
    <xf numFmtId="1" fontId="15" fillId="0" borderId="0" xfId="0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 textRotation="90" shrinkToFit="1"/>
    </xf>
    <xf numFmtId="0" fontId="3" fillId="0" borderId="2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/>
    </xf>
    <xf numFmtId="3" fontId="3" fillId="0" borderId="12" xfId="0" applyNumberFormat="1" applyFont="1" applyBorder="1" applyAlignment="1">
      <alignment horizontal="center" vertical="center" textRotation="90"/>
    </xf>
    <xf numFmtId="1" fontId="2" fillId="0" borderId="16" xfId="0" applyNumberFormat="1" applyFont="1" applyBorder="1" applyAlignment="1">
      <alignment horizontal="right" vertical="center"/>
    </xf>
    <xf numFmtId="1" fontId="11" fillId="0" borderId="11" xfId="0" applyNumberFormat="1" applyFont="1" applyBorder="1" applyAlignment="1">
      <alignment vertical="center"/>
    </xf>
    <xf numFmtId="1" fontId="4" fillId="0" borderId="11" xfId="0" applyNumberFormat="1" applyFont="1" applyBorder="1" applyAlignment="1">
      <alignment horizontal="right" vertical="center"/>
    </xf>
    <xf numFmtId="1" fontId="2" fillId="0" borderId="17" xfId="0" applyNumberFormat="1" applyFont="1" applyBorder="1" applyAlignment="1">
      <alignment horizontal="right" vertical="center"/>
    </xf>
    <xf numFmtId="1" fontId="6" fillId="0" borderId="17" xfId="0" applyNumberFormat="1" applyFont="1" applyBorder="1" applyAlignment="1">
      <alignment horizontal="right" vertical="center"/>
    </xf>
    <xf numFmtId="1" fontId="2" fillId="0" borderId="11" xfId="0" applyNumberFormat="1" applyFont="1" applyBorder="1" applyAlignment="1">
      <alignment horizontal="right" vertical="center"/>
    </xf>
    <xf numFmtId="1" fontId="2" fillId="0" borderId="18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3" fontId="21" fillId="0" borderId="19" xfId="0" applyNumberFormat="1" applyFont="1" applyBorder="1" applyAlignment="1">
      <alignment horizontal="center" vertical="center" textRotation="90"/>
    </xf>
    <xf numFmtId="4" fontId="21" fillId="0" borderId="20" xfId="0" applyNumberFormat="1" applyFont="1" applyBorder="1" applyAlignment="1">
      <alignment horizontal="center" vertical="center" textRotation="90"/>
    </xf>
    <xf numFmtId="2" fontId="3" fillId="0" borderId="1" xfId="0" applyNumberFormat="1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left" vertical="center"/>
    </xf>
    <xf numFmtId="0" fontId="3" fillId="0" borderId="16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6" fillId="0" borderId="17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left" vertical="center"/>
    </xf>
    <xf numFmtId="1" fontId="3" fillId="0" borderId="0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1" fontId="15" fillId="0" borderId="0" xfId="0" applyNumberFormat="1" applyFont="1" applyBorder="1" applyAlignment="1">
      <alignment horizontal="right" vertical="center"/>
    </xf>
    <xf numFmtId="49" fontId="13" fillId="0" borderId="1" xfId="0" applyNumberFormat="1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center" vertical="center" textRotation="90"/>
    </xf>
    <xf numFmtId="49" fontId="3" fillId="0" borderId="4" xfId="0" applyNumberFormat="1" applyFont="1" applyBorder="1" applyAlignment="1">
      <alignment horizontal="center" vertical="center" textRotation="90"/>
    </xf>
    <xf numFmtId="0" fontId="7" fillId="0" borderId="6" xfId="0" applyFont="1" applyBorder="1" applyAlignment="1">
      <alignment horizontal="center" vertical="center" textRotation="90"/>
    </xf>
    <xf numFmtId="0" fontId="7" fillId="0" borderId="21" xfId="0" applyFont="1" applyBorder="1" applyAlignment="1">
      <alignment horizontal="center" vertical="center" textRotation="90"/>
    </xf>
    <xf numFmtId="0" fontId="7" fillId="0" borderId="22" xfId="0" applyFont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4" fontId="8" fillId="0" borderId="14" xfId="0" applyNumberFormat="1" applyFont="1" applyBorder="1" applyAlignment="1">
      <alignment horizontal="center" vertical="center"/>
    </xf>
    <xf numFmtId="4" fontId="8" fillId="0" borderId="23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right"/>
    </xf>
    <xf numFmtId="1" fontId="10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8" fillId="0" borderId="2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/>
    </xf>
    <xf numFmtId="1" fontId="17" fillId="0" borderId="0" xfId="0" applyNumberFormat="1" applyFont="1" applyBorder="1" applyAlignment="1">
      <alignment horizontal="left"/>
    </xf>
    <xf numFmtId="0" fontId="3" fillId="0" borderId="9" xfId="0" applyFont="1" applyBorder="1" applyAlignment="1">
      <alignment horizontal="right" vertical="center"/>
    </xf>
    <xf numFmtId="0" fontId="19" fillId="0" borderId="0" xfId="0" applyFont="1" applyBorder="1" applyAlignment="1">
      <alignment horizontal="left" vertical="center"/>
    </xf>
    <xf numFmtId="1" fontId="3" fillId="0" borderId="2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center" vertical="center" textRotation="90" wrapText="1"/>
    </xf>
    <xf numFmtId="49" fontId="3" fillId="0" borderId="1" xfId="0" applyNumberFormat="1" applyFont="1" applyBorder="1" applyAlignment="1">
      <alignment horizontal="center" vertical="center" textRotation="90" wrapText="1"/>
    </xf>
    <xf numFmtId="49" fontId="3" fillId="0" borderId="29" xfId="0" applyNumberFormat="1" applyFont="1" applyBorder="1" applyAlignment="1">
      <alignment horizontal="center" vertical="center" textRotation="90"/>
    </xf>
    <xf numFmtId="49" fontId="3" fillId="0" borderId="30" xfId="0" applyNumberFormat="1" applyFont="1" applyBorder="1" applyAlignment="1">
      <alignment horizontal="center" vertical="center" textRotation="90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1" fontId="15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textRotation="90"/>
    </xf>
    <xf numFmtId="49" fontId="3" fillId="0" borderId="7" xfId="0" applyNumberFormat="1" applyFont="1" applyBorder="1" applyAlignment="1">
      <alignment horizontal="center" vertical="center" textRotation="90"/>
    </xf>
    <xf numFmtId="49" fontId="3" fillId="0" borderId="21" xfId="0" applyNumberFormat="1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3" fillId="0" borderId="23" xfId="0" applyFont="1" applyBorder="1" applyAlignment="1">
      <alignment horizontal="center" vertical="center" textRotation="90"/>
    </xf>
    <xf numFmtId="0" fontId="3" fillId="0" borderId="32" xfId="0" applyFont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"/>
  <sheetViews>
    <sheetView tabSelected="1" workbookViewId="0" topLeftCell="A1">
      <selection activeCell="B36" sqref="B36:D36"/>
    </sheetView>
  </sheetViews>
  <sheetFormatPr defaultColWidth="9.140625" defaultRowHeight="12.75"/>
  <cols>
    <col min="1" max="1" width="6.8515625" style="1" customWidth="1"/>
    <col min="2" max="2" width="9.140625" style="2" customWidth="1"/>
    <col min="3" max="3" width="7.140625" style="2" customWidth="1"/>
    <col min="4" max="4" width="9.28125" style="2" customWidth="1"/>
    <col min="5" max="5" width="7.8515625" style="2" customWidth="1"/>
    <col min="6" max="6" width="12.7109375" style="2" customWidth="1"/>
    <col min="7" max="7" width="15.7109375" style="2" customWidth="1"/>
    <col min="8" max="8" width="12.7109375" style="2" customWidth="1"/>
    <col min="9" max="9" width="19.7109375" style="2" customWidth="1"/>
    <col min="10" max="10" width="20.00390625" style="2" customWidth="1"/>
    <col min="11" max="11" width="11.57421875" style="2" customWidth="1"/>
    <col min="12" max="12" width="7.140625" style="2" customWidth="1"/>
    <col min="13" max="16384" width="9.140625" style="2" customWidth="1"/>
  </cols>
  <sheetData>
    <row r="1" spans="1:12" ht="12.75">
      <c r="A1" s="50"/>
      <c r="B1" s="24"/>
      <c r="C1" s="24"/>
      <c r="D1" s="24"/>
      <c r="E1" s="24"/>
      <c r="F1" s="24"/>
      <c r="G1" s="24"/>
      <c r="H1" s="24"/>
      <c r="I1" s="24"/>
      <c r="J1" s="98" t="s">
        <v>26</v>
      </c>
      <c r="K1" s="98"/>
      <c r="L1" s="25"/>
    </row>
    <row r="2" spans="1:12" ht="17.25" customHeight="1">
      <c r="A2" s="51"/>
      <c r="B2" s="113" t="s">
        <v>43</v>
      </c>
      <c r="C2" s="113"/>
      <c r="D2" s="113"/>
      <c r="E2" s="113"/>
      <c r="F2" s="81" t="s">
        <v>11</v>
      </c>
      <c r="G2" s="81"/>
      <c r="H2" s="81"/>
      <c r="I2" s="40"/>
      <c r="J2" s="38"/>
      <c r="K2" s="38"/>
      <c r="L2" s="27"/>
    </row>
    <row r="3" spans="1:12" ht="15" customHeight="1">
      <c r="A3" s="52"/>
      <c r="B3" s="79" t="s">
        <v>47</v>
      </c>
      <c r="C3" s="80"/>
      <c r="D3" s="80"/>
      <c r="E3" s="80"/>
      <c r="F3" s="80"/>
      <c r="G3" s="99" t="s">
        <v>63</v>
      </c>
      <c r="H3" s="99"/>
      <c r="I3" s="100" t="s">
        <v>64</v>
      </c>
      <c r="J3" s="101"/>
      <c r="K3" s="101"/>
      <c r="L3" s="27"/>
    </row>
    <row r="4" spans="1:12" ht="15" customHeight="1">
      <c r="A4" s="52"/>
      <c r="B4" s="74" t="s">
        <v>45</v>
      </c>
      <c r="C4" s="75"/>
      <c r="D4" s="75"/>
      <c r="E4" s="75"/>
      <c r="F4" s="48"/>
      <c r="G4" s="35"/>
      <c r="H4" s="35"/>
      <c r="I4" s="100" t="s">
        <v>58</v>
      </c>
      <c r="J4" s="100"/>
      <c r="K4" s="100"/>
      <c r="L4" s="27"/>
    </row>
    <row r="5" spans="1:12" ht="12" customHeight="1">
      <c r="A5" s="52"/>
      <c r="B5" s="76" t="s">
        <v>51</v>
      </c>
      <c r="C5" s="77"/>
      <c r="D5" s="77"/>
      <c r="E5" s="77"/>
      <c r="F5" s="77"/>
      <c r="G5" s="28"/>
      <c r="H5" s="28"/>
      <c r="I5" s="10"/>
      <c r="J5" s="10"/>
      <c r="K5" s="10"/>
      <c r="L5" s="27"/>
    </row>
    <row r="6" spans="1:12" ht="3.75" customHeight="1" thickBot="1">
      <c r="A6" s="52"/>
      <c r="B6" s="61"/>
      <c r="C6" s="36"/>
      <c r="D6" s="36"/>
      <c r="E6" s="36"/>
      <c r="F6" s="36"/>
      <c r="G6" s="11"/>
      <c r="H6" s="11"/>
      <c r="I6" s="42"/>
      <c r="J6" s="42"/>
      <c r="K6" s="42"/>
      <c r="L6" s="27"/>
    </row>
    <row r="7" spans="1:12" ht="18" customHeight="1" thickTop="1">
      <c r="A7" s="53"/>
      <c r="B7" s="78" t="s">
        <v>1</v>
      </c>
      <c r="C7" s="83"/>
      <c r="D7" s="83"/>
      <c r="E7" s="83"/>
      <c r="F7" s="83" t="s">
        <v>5</v>
      </c>
      <c r="G7" s="83"/>
      <c r="H7" s="83"/>
      <c r="I7" s="107" t="s">
        <v>6</v>
      </c>
      <c r="J7" s="107" t="s">
        <v>7</v>
      </c>
      <c r="K7" s="110" t="s">
        <v>8</v>
      </c>
      <c r="L7" s="27"/>
    </row>
    <row r="8" spans="1:12" ht="28.5" customHeight="1">
      <c r="A8" s="53"/>
      <c r="B8" s="71"/>
      <c r="C8" s="94"/>
      <c r="D8" s="94"/>
      <c r="E8" s="94"/>
      <c r="F8" s="4" t="s">
        <v>2</v>
      </c>
      <c r="G8" s="4" t="s">
        <v>3</v>
      </c>
      <c r="H8" s="4" t="s">
        <v>4</v>
      </c>
      <c r="I8" s="108"/>
      <c r="J8" s="108"/>
      <c r="K8" s="111"/>
      <c r="L8" s="27"/>
    </row>
    <row r="9" spans="1:12" s="3" customFormat="1" ht="9" customHeight="1" thickBot="1">
      <c r="A9" s="54"/>
      <c r="B9" s="72">
        <v>1</v>
      </c>
      <c r="C9" s="73"/>
      <c r="D9" s="73"/>
      <c r="E9" s="73"/>
      <c r="F9" s="21">
        <v>2</v>
      </c>
      <c r="G9" s="21">
        <v>3</v>
      </c>
      <c r="H9" s="21">
        <v>4</v>
      </c>
      <c r="I9" s="21">
        <v>5</v>
      </c>
      <c r="J9" s="21">
        <v>6</v>
      </c>
      <c r="K9" s="22">
        <v>7</v>
      </c>
      <c r="L9" s="29"/>
    </row>
    <row r="10" spans="1:12" ht="15" customHeight="1" thickTop="1">
      <c r="A10" s="53"/>
      <c r="B10" s="102" t="s">
        <v>0</v>
      </c>
      <c r="C10" s="83" t="s">
        <v>25</v>
      </c>
      <c r="D10" s="83"/>
      <c r="E10" s="83"/>
      <c r="F10" s="18">
        <v>273370</v>
      </c>
      <c r="G10" s="18"/>
      <c r="H10" s="18">
        <f>SUM(F10:G10)</f>
        <v>273370</v>
      </c>
      <c r="I10" s="109">
        <v>25</v>
      </c>
      <c r="J10" s="18">
        <f>F10-(F10*I10%)</f>
        <v>205027.5</v>
      </c>
      <c r="K10" s="20"/>
      <c r="L10" s="27"/>
    </row>
    <row r="11" spans="1:12" ht="13.5" customHeight="1">
      <c r="A11" s="53"/>
      <c r="B11" s="103"/>
      <c r="C11" s="82" t="s">
        <v>24</v>
      </c>
      <c r="D11" s="4"/>
      <c r="E11" s="4"/>
      <c r="F11" s="5"/>
      <c r="G11" s="5"/>
      <c r="H11" s="5"/>
      <c r="I11" s="96"/>
      <c r="J11" s="5"/>
      <c r="K11" s="12"/>
      <c r="L11" s="27"/>
    </row>
    <row r="12" spans="1:12" ht="13.5" customHeight="1">
      <c r="A12" s="53"/>
      <c r="B12" s="103"/>
      <c r="C12" s="82"/>
      <c r="D12" s="4"/>
      <c r="E12" s="4"/>
      <c r="F12" s="5"/>
      <c r="G12" s="5"/>
      <c r="H12" s="5"/>
      <c r="I12" s="96"/>
      <c r="J12" s="5"/>
      <c r="K12" s="12"/>
      <c r="L12" s="27"/>
    </row>
    <row r="13" spans="1:12" ht="13.5" customHeight="1">
      <c r="A13" s="53"/>
      <c r="B13" s="103"/>
      <c r="C13" s="82"/>
      <c r="D13" s="4"/>
      <c r="E13" s="4"/>
      <c r="F13" s="5"/>
      <c r="G13" s="5"/>
      <c r="H13" s="5"/>
      <c r="I13" s="96"/>
      <c r="J13" s="5"/>
      <c r="K13" s="12"/>
      <c r="L13" s="27"/>
    </row>
    <row r="14" spans="1:12" ht="13.5" customHeight="1">
      <c r="A14" s="53"/>
      <c r="B14" s="104"/>
      <c r="C14" s="82"/>
      <c r="D14" s="4"/>
      <c r="E14" s="4"/>
      <c r="F14" s="5"/>
      <c r="G14" s="5"/>
      <c r="H14" s="5"/>
      <c r="I14" s="97"/>
      <c r="J14" s="5"/>
      <c r="K14" s="12"/>
      <c r="L14" s="27"/>
    </row>
    <row r="15" spans="1:12" ht="15" customHeight="1">
      <c r="A15" s="53"/>
      <c r="B15" s="112" t="s">
        <v>10</v>
      </c>
      <c r="C15" s="94" t="s">
        <v>25</v>
      </c>
      <c r="D15" s="94"/>
      <c r="E15" s="94"/>
      <c r="F15" s="18">
        <v>7374510</v>
      </c>
      <c r="G15" s="18">
        <v>98730</v>
      </c>
      <c r="H15" s="18">
        <f>SUM(F15:G15)</f>
        <v>7473240</v>
      </c>
      <c r="I15" s="95">
        <v>25</v>
      </c>
      <c r="J15" s="18">
        <f>F15-(F15*I15%)</f>
        <v>5530882.5</v>
      </c>
      <c r="K15" s="20">
        <v>2250</v>
      </c>
      <c r="L15" s="27"/>
    </row>
    <row r="16" spans="1:12" ht="13.5" customHeight="1">
      <c r="A16" s="53"/>
      <c r="B16" s="103"/>
      <c r="C16" s="82" t="s">
        <v>24</v>
      </c>
      <c r="D16" s="4"/>
      <c r="E16" s="4"/>
      <c r="F16" s="5"/>
      <c r="G16" s="5"/>
      <c r="H16" s="5"/>
      <c r="I16" s="96"/>
      <c r="J16" s="5"/>
      <c r="K16" s="12"/>
      <c r="L16" s="27"/>
    </row>
    <row r="17" spans="1:12" ht="13.5" customHeight="1">
      <c r="A17" s="53"/>
      <c r="B17" s="103"/>
      <c r="C17" s="82"/>
      <c r="D17" s="4"/>
      <c r="E17" s="4"/>
      <c r="F17" s="5"/>
      <c r="G17" s="5"/>
      <c r="H17" s="5"/>
      <c r="I17" s="96"/>
      <c r="J17" s="5"/>
      <c r="K17" s="12"/>
      <c r="L17" s="27"/>
    </row>
    <row r="18" spans="1:12" ht="13.5" customHeight="1">
      <c r="A18" s="53"/>
      <c r="B18" s="103"/>
      <c r="C18" s="82"/>
      <c r="D18" s="4"/>
      <c r="E18" s="4"/>
      <c r="F18" s="5"/>
      <c r="G18" s="5"/>
      <c r="H18" s="5"/>
      <c r="I18" s="96"/>
      <c r="J18" s="5"/>
      <c r="K18" s="12"/>
      <c r="L18" s="27"/>
    </row>
    <row r="19" spans="1:12" ht="13.5" customHeight="1">
      <c r="A19" s="53"/>
      <c r="B19" s="104"/>
      <c r="C19" s="82"/>
      <c r="D19" s="4"/>
      <c r="E19" s="4"/>
      <c r="F19" s="5"/>
      <c r="G19" s="5"/>
      <c r="H19" s="5"/>
      <c r="I19" s="97"/>
      <c r="J19" s="5"/>
      <c r="K19" s="12"/>
      <c r="L19" s="27"/>
    </row>
    <row r="20" spans="1:12" ht="15" customHeight="1">
      <c r="A20" s="53"/>
      <c r="B20" s="85" t="s">
        <v>12</v>
      </c>
      <c r="C20" s="94" t="s">
        <v>25</v>
      </c>
      <c r="D20" s="94"/>
      <c r="E20" s="94"/>
      <c r="F20" s="5">
        <v>329190</v>
      </c>
      <c r="G20" s="5"/>
      <c r="H20" s="5">
        <f>SUM(F20:G20)</f>
        <v>329190</v>
      </c>
      <c r="I20" s="95">
        <v>25</v>
      </c>
      <c r="J20" s="18">
        <f>F20-(F20*I20%)</f>
        <v>246892.5</v>
      </c>
      <c r="K20" s="12"/>
      <c r="L20" s="27"/>
    </row>
    <row r="21" spans="1:12" ht="13.5" customHeight="1">
      <c r="A21" s="53"/>
      <c r="B21" s="86"/>
      <c r="C21" s="82" t="s">
        <v>24</v>
      </c>
      <c r="D21" s="4"/>
      <c r="E21" s="4"/>
      <c r="F21" s="5"/>
      <c r="G21" s="5"/>
      <c r="H21" s="5"/>
      <c r="I21" s="96"/>
      <c r="J21" s="5"/>
      <c r="K21" s="12"/>
      <c r="L21" s="27"/>
    </row>
    <row r="22" spans="1:12" ht="13.5" customHeight="1">
      <c r="A22" s="53"/>
      <c r="B22" s="86"/>
      <c r="C22" s="82"/>
      <c r="D22" s="4"/>
      <c r="E22" s="4"/>
      <c r="F22" s="5"/>
      <c r="G22" s="5"/>
      <c r="H22" s="5"/>
      <c r="I22" s="96"/>
      <c r="J22" s="5"/>
      <c r="K22" s="12"/>
      <c r="L22" s="27"/>
    </row>
    <row r="23" spans="1:12" ht="13.5" customHeight="1">
      <c r="A23" s="53"/>
      <c r="B23" s="86"/>
      <c r="C23" s="82"/>
      <c r="D23" s="4"/>
      <c r="E23" s="4"/>
      <c r="F23" s="5"/>
      <c r="G23" s="5"/>
      <c r="H23" s="5"/>
      <c r="I23" s="96"/>
      <c r="J23" s="5"/>
      <c r="K23" s="12"/>
      <c r="L23" s="27"/>
    </row>
    <row r="24" spans="1:12" ht="13.5" customHeight="1">
      <c r="A24" s="53"/>
      <c r="B24" s="87"/>
      <c r="C24" s="82"/>
      <c r="D24" s="4"/>
      <c r="E24" s="4"/>
      <c r="F24" s="5"/>
      <c r="G24" s="5"/>
      <c r="H24" s="5"/>
      <c r="I24" s="97"/>
      <c r="J24" s="5"/>
      <c r="K24" s="12"/>
      <c r="L24" s="27"/>
    </row>
    <row r="25" spans="1:12" ht="15" customHeight="1">
      <c r="A25" s="53"/>
      <c r="B25" s="91" t="s">
        <v>13</v>
      </c>
      <c r="C25" s="83" t="s">
        <v>25</v>
      </c>
      <c r="D25" s="83"/>
      <c r="E25" s="83"/>
      <c r="F25" s="18">
        <f>SUM(F10:F24)</f>
        <v>7977070</v>
      </c>
      <c r="G25" s="18">
        <f>SUM(G10:G24)</f>
        <v>98730</v>
      </c>
      <c r="H25" s="18">
        <f>SUM(F25:G25)</f>
        <v>8075800</v>
      </c>
      <c r="I25" s="19">
        <v>25</v>
      </c>
      <c r="J25" s="18">
        <f>F25-(F25*I25%)</f>
        <v>5982802.5</v>
      </c>
      <c r="K25" s="20">
        <f>SUM(K15+K20)</f>
        <v>2250</v>
      </c>
      <c r="L25" s="27"/>
    </row>
    <row r="26" spans="1:12" ht="13.5" customHeight="1">
      <c r="A26" s="53"/>
      <c r="B26" s="92"/>
      <c r="C26" s="89" t="s">
        <v>9</v>
      </c>
      <c r="D26" s="8" t="s">
        <v>14</v>
      </c>
      <c r="E26" s="60">
        <v>25.45</v>
      </c>
      <c r="F26" s="5"/>
      <c r="G26" s="5"/>
      <c r="H26" s="5"/>
      <c r="I26" s="6"/>
      <c r="J26" s="5"/>
      <c r="K26" s="12"/>
      <c r="L26" s="27"/>
    </row>
    <row r="27" spans="1:12" ht="13.5" customHeight="1">
      <c r="A27" s="53"/>
      <c r="B27" s="92"/>
      <c r="C27" s="89"/>
      <c r="D27" s="8" t="s">
        <v>15</v>
      </c>
      <c r="E27" s="60">
        <v>15.58</v>
      </c>
      <c r="F27" s="5"/>
      <c r="G27" s="5"/>
      <c r="H27" s="5"/>
      <c r="I27" s="6"/>
      <c r="J27" s="5"/>
      <c r="K27" s="12"/>
      <c r="L27" s="27"/>
    </row>
    <row r="28" spans="1:12" ht="13.5" customHeight="1">
      <c r="A28" s="53"/>
      <c r="B28" s="92"/>
      <c r="C28" s="89"/>
      <c r="D28" s="8" t="s">
        <v>16</v>
      </c>
      <c r="E28" s="60">
        <v>1.97</v>
      </c>
      <c r="F28" s="5"/>
      <c r="G28" s="5"/>
      <c r="H28" s="5"/>
      <c r="I28" s="6"/>
      <c r="J28" s="5"/>
      <c r="K28" s="12"/>
      <c r="L28" s="27"/>
    </row>
    <row r="29" spans="1:12" ht="13.5" customHeight="1">
      <c r="A29" s="53"/>
      <c r="B29" s="92"/>
      <c r="C29" s="89"/>
      <c r="D29" s="8" t="s">
        <v>17</v>
      </c>
      <c r="E29" s="60"/>
      <c r="F29" s="5"/>
      <c r="G29" s="5"/>
      <c r="H29" s="5"/>
      <c r="I29" s="6"/>
      <c r="J29" s="5"/>
      <c r="K29" s="12"/>
      <c r="L29" s="27"/>
    </row>
    <row r="30" spans="1:12" ht="13.5" customHeight="1">
      <c r="A30" s="53"/>
      <c r="B30" s="92"/>
      <c r="C30" s="89"/>
      <c r="D30" s="8" t="s">
        <v>18</v>
      </c>
      <c r="E30" s="60">
        <v>53.03</v>
      </c>
      <c r="F30" s="5"/>
      <c r="G30" s="5"/>
      <c r="H30" s="5"/>
      <c r="I30" s="6"/>
      <c r="J30" s="5"/>
      <c r="K30" s="12"/>
      <c r="L30" s="27"/>
    </row>
    <row r="31" spans="1:12" ht="13.5" customHeight="1">
      <c r="A31" s="53"/>
      <c r="B31" s="92"/>
      <c r="C31" s="89"/>
      <c r="D31" s="8" t="s">
        <v>20</v>
      </c>
      <c r="E31" s="9">
        <v>15628</v>
      </c>
      <c r="F31" s="5"/>
      <c r="G31" s="5"/>
      <c r="H31" s="5"/>
      <c r="I31" s="6"/>
      <c r="J31" s="5"/>
      <c r="K31" s="12"/>
      <c r="L31" s="27"/>
    </row>
    <row r="32" spans="1:12" ht="13.5" customHeight="1" thickBot="1">
      <c r="A32" s="53"/>
      <c r="B32" s="93"/>
      <c r="C32" s="90"/>
      <c r="D32" s="13" t="s">
        <v>19</v>
      </c>
      <c r="E32" s="14"/>
      <c r="F32" s="15"/>
      <c r="G32" s="15"/>
      <c r="H32" s="15"/>
      <c r="I32" s="15"/>
      <c r="J32" s="15"/>
      <c r="K32" s="16"/>
      <c r="L32" s="27"/>
    </row>
    <row r="33" spans="1:12" ht="4.5" customHeight="1" thickTop="1">
      <c r="A33" s="55"/>
      <c r="B33" s="30"/>
      <c r="C33" s="31"/>
      <c r="D33" s="32"/>
      <c r="E33" s="10"/>
      <c r="F33" s="33"/>
      <c r="G33" s="33"/>
      <c r="H33" s="33"/>
      <c r="I33" s="33"/>
      <c r="J33" s="33"/>
      <c r="K33" s="33"/>
      <c r="L33" s="27"/>
    </row>
    <row r="34" spans="1:12" ht="11.25" customHeight="1">
      <c r="A34" s="55"/>
      <c r="B34" s="10"/>
      <c r="C34" s="10"/>
      <c r="D34" s="10"/>
      <c r="E34" s="10"/>
      <c r="F34" s="10"/>
      <c r="G34" s="10"/>
      <c r="H34" s="10"/>
      <c r="I34" s="106" t="s">
        <v>21</v>
      </c>
      <c r="J34" s="106"/>
      <c r="K34" s="106"/>
      <c r="L34" s="27"/>
    </row>
    <row r="35" spans="1:12" ht="15.75" customHeight="1">
      <c r="A35" s="55"/>
      <c r="B35" s="10"/>
      <c r="C35" s="10"/>
      <c r="D35" s="10"/>
      <c r="E35" s="10"/>
      <c r="F35" s="10"/>
      <c r="G35" s="10"/>
      <c r="H35" s="10"/>
      <c r="I35" s="84" t="s">
        <v>48</v>
      </c>
      <c r="J35" s="84"/>
      <c r="K35" s="84"/>
      <c r="L35" s="27"/>
    </row>
    <row r="36" spans="1:12" ht="16.5" customHeight="1">
      <c r="A36" s="55"/>
      <c r="B36" s="88" t="s">
        <v>66</v>
      </c>
      <c r="C36" s="88"/>
      <c r="D36" s="88"/>
      <c r="E36" s="57"/>
      <c r="F36" s="10"/>
      <c r="G36" s="106" t="s">
        <v>22</v>
      </c>
      <c r="H36" s="106"/>
      <c r="I36" s="84" t="s">
        <v>49</v>
      </c>
      <c r="J36" s="84"/>
      <c r="K36" s="84"/>
      <c r="L36" s="27"/>
    </row>
    <row r="37" spans="1:12" ht="15.75" customHeight="1">
      <c r="A37" s="56"/>
      <c r="B37" s="34"/>
      <c r="C37" s="34"/>
      <c r="D37" s="34"/>
      <c r="E37" s="34"/>
      <c r="F37" s="34"/>
      <c r="G37" s="34"/>
      <c r="H37" s="34"/>
      <c r="I37" s="105" t="s">
        <v>65</v>
      </c>
      <c r="J37" s="105"/>
      <c r="K37" s="105"/>
      <c r="L37" s="17"/>
    </row>
    <row r="38" spans="1:13" ht="1.5" customHeight="1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10"/>
    </row>
  </sheetData>
  <mergeCells count="36">
    <mergeCell ref="C15:E15"/>
    <mergeCell ref="C16:C19"/>
    <mergeCell ref="B15:B19"/>
    <mergeCell ref="B2:E2"/>
    <mergeCell ref="B3:F3"/>
    <mergeCell ref="F2:H2"/>
    <mergeCell ref="B9:E9"/>
    <mergeCell ref="B4:E4"/>
    <mergeCell ref="B5:F5"/>
    <mergeCell ref="B7:E8"/>
    <mergeCell ref="B10:B14"/>
    <mergeCell ref="I37:K37"/>
    <mergeCell ref="I4:K4"/>
    <mergeCell ref="I34:K34"/>
    <mergeCell ref="G36:H36"/>
    <mergeCell ref="I7:I8"/>
    <mergeCell ref="J7:J8"/>
    <mergeCell ref="I10:I14"/>
    <mergeCell ref="K7:K8"/>
    <mergeCell ref="F7:H7"/>
    <mergeCell ref="I20:I24"/>
    <mergeCell ref="I35:K35"/>
    <mergeCell ref="J1:K1"/>
    <mergeCell ref="G3:H3"/>
    <mergeCell ref="I3:K3"/>
    <mergeCell ref="I15:I19"/>
    <mergeCell ref="C11:C14"/>
    <mergeCell ref="C10:E10"/>
    <mergeCell ref="I36:K36"/>
    <mergeCell ref="B20:B24"/>
    <mergeCell ref="B36:D36"/>
    <mergeCell ref="C25:E25"/>
    <mergeCell ref="C26:C32"/>
    <mergeCell ref="B25:B32"/>
    <mergeCell ref="C20:E20"/>
    <mergeCell ref="C21:C24"/>
  </mergeCells>
  <printOptions horizontalCentered="1" verticalCentered="1"/>
  <pageMargins left="0.1968503937007874" right="0.1968503937007874" top="0.9448818897637796" bottom="0.1968503937007874" header="0.11811023622047245" footer="0"/>
  <pageSetup horizontalDpi="600" verticalDpi="600" orientation="landscape" paperSize="9" r:id="rId1"/>
  <ignoredErrors>
    <ignoredError sqref="F25:G25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B1">
      <selection activeCell="B36" sqref="B36:D36"/>
    </sheetView>
  </sheetViews>
  <sheetFormatPr defaultColWidth="9.140625" defaultRowHeight="12.75"/>
  <cols>
    <col min="1" max="1" width="6.8515625" style="1" customWidth="1"/>
    <col min="2" max="2" width="9.140625" style="2" customWidth="1"/>
    <col min="3" max="3" width="7.140625" style="2" customWidth="1"/>
    <col min="4" max="4" width="9.28125" style="2" customWidth="1"/>
    <col min="5" max="5" width="7.8515625" style="2" customWidth="1"/>
    <col min="6" max="6" width="12.7109375" style="2" customWidth="1"/>
    <col min="7" max="7" width="15.7109375" style="2" customWidth="1"/>
    <col min="8" max="8" width="12.7109375" style="2" customWidth="1"/>
    <col min="9" max="9" width="19.7109375" style="2" customWidth="1"/>
    <col min="10" max="10" width="20.00390625" style="2" customWidth="1"/>
    <col min="11" max="11" width="12.8515625" style="2" customWidth="1"/>
    <col min="12" max="12" width="6.421875" style="2" customWidth="1"/>
    <col min="13" max="13" width="4.421875" style="2" hidden="1" customWidth="1"/>
    <col min="14" max="16384" width="9.140625" style="2" customWidth="1"/>
  </cols>
  <sheetData>
    <row r="1" spans="1:12" ht="12.75">
      <c r="A1" s="50"/>
      <c r="B1" s="24"/>
      <c r="C1" s="24"/>
      <c r="D1" s="24"/>
      <c r="E1" s="24"/>
      <c r="F1" s="24"/>
      <c r="G1" s="24"/>
      <c r="H1" s="24"/>
      <c r="I1" s="24"/>
      <c r="J1" s="114" t="s">
        <v>26</v>
      </c>
      <c r="K1" s="114"/>
      <c r="L1" s="25"/>
    </row>
    <row r="2" spans="1:12" ht="17.25" customHeight="1">
      <c r="A2" s="51"/>
      <c r="B2" s="113" t="s">
        <v>43</v>
      </c>
      <c r="C2" s="113"/>
      <c r="D2" s="113"/>
      <c r="E2" s="113"/>
      <c r="F2" s="81" t="s">
        <v>11</v>
      </c>
      <c r="G2" s="81"/>
      <c r="H2" s="81"/>
      <c r="I2" s="40"/>
      <c r="J2" s="38"/>
      <c r="K2" s="38"/>
      <c r="L2" s="27"/>
    </row>
    <row r="3" spans="1:12" ht="15" customHeight="1">
      <c r="A3" s="52"/>
      <c r="B3" s="115" t="s">
        <v>53</v>
      </c>
      <c r="C3" s="80"/>
      <c r="D3" s="80"/>
      <c r="E3" s="80"/>
      <c r="F3" s="80"/>
      <c r="G3" s="99" t="s">
        <v>63</v>
      </c>
      <c r="H3" s="99"/>
      <c r="I3" s="100" t="s">
        <v>46</v>
      </c>
      <c r="J3" s="101"/>
      <c r="K3" s="101"/>
      <c r="L3" s="27"/>
    </row>
    <row r="4" spans="1:12" ht="15" customHeight="1">
      <c r="A4" s="52"/>
      <c r="B4" s="74" t="s">
        <v>45</v>
      </c>
      <c r="C4" s="75"/>
      <c r="D4" s="75"/>
      <c r="E4" s="75"/>
      <c r="F4" s="48"/>
      <c r="G4" s="35"/>
      <c r="H4" s="35"/>
      <c r="I4" s="100" t="s">
        <v>57</v>
      </c>
      <c r="J4" s="100"/>
      <c r="K4" s="100"/>
      <c r="L4" s="27"/>
    </row>
    <row r="5" spans="1:12" ht="12" customHeight="1">
      <c r="A5" s="52"/>
      <c r="B5" s="76" t="s">
        <v>51</v>
      </c>
      <c r="C5" s="77"/>
      <c r="D5" s="77"/>
      <c r="E5" s="77"/>
      <c r="F5" s="77"/>
      <c r="G5" s="28"/>
      <c r="H5" s="28"/>
      <c r="L5" s="27"/>
    </row>
    <row r="6" spans="1:12" ht="3.75" customHeight="1" thickBot="1">
      <c r="A6" s="52"/>
      <c r="B6" s="116"/>
      <c r="C6" s="116"/>
      <c r="D6" s="116"/>
      <c r="E6" s="116"/>
      <c r="F6" s="116"/>
      <c r="G6" s="11"/>
      <c r="H6" s="11"/>
      <c r="I6" s="11"/>
      <c r="J6" s="11"/>
      <c r="K6" s="11"/>
      <c r="L6" s="27"/>
    </row>
    <row r="7" spans="1:12" ht="18" customHeight="1" thickTop="1">
      <c r="A7" s="53"/>
      <c r="B7" s="78" t="s">
        <v>1</v>
      </c>
      <c r="C7" s="83"/>
      <c r="D7" s="83"/>
      <c r="E7" s="83"/>
      <c r="F7" s="83" t="s">
        <v>5</v>
      </c>
      <c r="G7" s="83"/>
      <c r="H7" s="83"/>
      <c r="I7" s="107" t="s">
        <v>6</v>
      </c>
      <c r="J7" s="107" t="s">
        <v>7</v>
      </c>
      <c r="K7" s="110" t="s">
        <v>8</v>
      </c>
      <c r="L7" s="27"/>
    </row>
    <row r="8" spans="1:12" ht="28.5" customHeight="1">
      <c r="A8" s="53"/>
      <c r="B8" s="71"/>
      <c r="C8" s="94"/>
      <c r="D8" s="94"/>
      <c r="E8" s="94"/>
      <c r="F8" s="4" t="s">
        <v>2</v>
      </c>
      <c r="G8" s="4" t="s">
        <v>3</v>
      </c>
      <c r="H8" s="4" t="s">
        <v>4</v>
      </c>
      <c r="I8" s="108"/>
      <c r="J8" s="108"/>
      <c r="K8" s="111"/>
      <c r="L8" s="27"/>
    </row>
    <row r="9" spans="1:12" s="3" customFormat="1" ht="9" customHeight="1" thickBot="1">
      <c r="A9" s="54"/>
      <c r="B9" s="72">
        <v>1</v>
      </c>
      <c r="C9" s="73"/>
      <c r="D9" s="73"/>
      <c r="E9" s="73"/>
      <c r="F9" s="21">
        <v>2</v>
      </c>
      <c r="G9" s="21">
        <v>3</v>
      </c>
      <c r="H9" s="21">
        <v>4</v>
      </c>
      <c r="I9" s="21">
        <v>5</v>
      </c>
      <c r="J9" s="21">
        <v>6</v>
      </c>
      <c r="K9" s="22">
        <v>7</v>
      </c>
      <c r="L9" s="29"/>
    </row>
    <row r="10" spans="1:12" ht="15" customHeight="1" thickTop="1">
      <c r="A10" s="53"/>
      <c r="B10" s="102" t="s">
        <v>0</v>
      </c>
      <c r="C10" s="83" t="s">
        <v>25</v>
      </c>
      <c r="D10" s="83"/>
      <c r="E10" s="83"/>
      <c r="F10" s="18"/>
      <c r="G10" s="18"/>
      <c r="H10" s="18">
        <f>SUM(F10:G10)</f>
        <v>0</v>
      </c>
      <c r="I10" s="109"/>
      <c r="J10" s="18">
        <f>F10-(F10*I10%)</f>
        <v>0</v>
      </c>
      <c r="K10" s="20"/>
      <c r="L10" s="27"/>
    </row>
    <row r="11" spans="1:12" ht="13.5" customHeight="1">
      <c r="A11" s="53"/>
      <c r="B11" s="103"/>
      <c r="C11" s="82" t="s">
        <v>24</v>
      </c>
      <c r="D11" s="4"/>
      <c r="E11" s="4"/>
      <c r="F11" s="5"/>
      <c r="G11" s="5"/>
      <c r="H11" s="5"/>
      <c r="I11" s="96"/>
      <c r="J11" s="5"/>
      <c r="K11" s="12"/>
      <c r="L11" s="27"/>
    </row>
    <row r="12" spans="1:12" ht="13.5" customHeight="1">
      <c r="A12" s="53"/>
      <c r="B12" s="103"/>
      <c r="C12" s="82"/>
      <c r="D12" s="4"/>
      <c r="E12" s="4"/>
      <c r="F12" s="5"/>
      <c r="G12" s="5"/>
      <c r="H12" s="5"/>
      <c r="I12" s="96"/>
      <c r="J12" s="5"/>
      <c r="K12" s="12"/>
      <c r="L12" s="27"/>
    </row>
    <row r="13" spans="1:12" ht="13.5" customHeight="1">
      <c r="A13" s="53"/>
      <c r="B13" s="103"/>
      <c r="C13" s="82"/>
      <c r="D13" s="4"/>
      <c r="E13" s="4"/>
      <c r="F13" s="5"/>
      <c r="G13" s="5"/>
      <c r="H13" s="5"/>
      <c r="I13" s="96"/>
      <c r="J13" s="5"/>
      <c r="K13" s="12"/>
      <c r="L13" s="27"/>
    </row>
    <row r="14" spans="1:12" ht="13.5" customHeight="1">
      <c r="A14" s="53"/>
      <c r="B14" s="104"/>
      <c r="C14" s="82"/>
      <c r="D14" s="4"/>
      <c r="E14" s="4"/>
      <c r="F14" s="5"/>
      <c r="G14" s="5"/>
      <c r="H14" s="5"/>
      <c r="I14" s="97"/>
      <c r="J14" s="5"/>
      <c r="K14" s="12"/>
      <c r="L14" s="27"/>
    </row>
    <row r="15" spans="1:12" ht="15" customHeight="1">
      <c r="A15" s="53"/>
      <c r="B15" s="112" t="s">
        <v>10</v>
      </c>
      <c r="C15" s="94" t="s">
        <v>25</v>
      </c>
      <c r="D15" s="94"/>
      <c r="E15" s="94"/>
      <c r="F15" s="18">
        <v>4350470</v>
      </c>
      <c r="G15" s="18">
        <v>761960</v>
      </c>
      <c r="H15" s="18">
        <f>SUM(F15:G15)</f>
        <v>5112430</v>
      </c>
      <c r="I15" s="95">
        <v>25</v>
      </c>
      <c r="J15" s="18">
        <f>F15-(F15*I15%)</f>
        <v>3262852.5</v>
      </c>
      <c r="K15" s="20"/>
      <c r="L15" s="27"/>
    </row>
    <row r="16" spans="1:12" ht="13.5" customHeight="1">
      <c r="A16" s="53"/>
      <c r="B16" s="103"/>
      <c r="C16" s="82" t="s">
        <v>24</v>
      </c>
      <c r="D16" s="4"/>
      <c r="E16" s="4"/>
      <c r="F16" s="5"/>
      <c r="G16" s="5"/>
      <c r="H16" s="5"/>
      <c r="I16" s="96"/>
      <c r="J16" s="5"/>
      <c r="K16" s="12"/>
      <c r="L16" s="27"/>
    </row>
    <row r="17" spans="1:12" ht="13.5" customHeight="1">
      <c r="A17" s="53"/>
      <c r="B17" s="103"/>
      <c r="C17" s="82"/>
      <c r="D17" s="4"/>
      <c r="E17" s="4"/>
      <c r="F17" s="5"/>
      <c r="G17" s="5"/>
      <c r="H17" s="5"/>
      <c r="I17" s="96"/>
      <c r="J17" s="5"/>
      <c r="K17" s="12"/>
      <c r="L17" s="27"/>
    </row>
    <row r="18" spans="1:12" ht="13.5" customHeight="1">
      <c r="A18" s="53"/>
      <c r="B18" s="103"/>
      <c r="C18" s="82"/>
      <c r="D18" s="4"/>
      <c r="E18" s="4"/>
      <c r="F18" s="5"/>
      <c r="G18" s="5"/>
      <c r="H18" s="5"/>
      <c r="I18" s="96"/>
      <c r="J18" s="5"/>
      <c r="K18" s="12"/>
      <c r="L18" s="27"/>
    </row>
    <row r="19" spans="1:12" ht="13.5" customHeight="1">
      <c r="A19" s="53"/>
      <c r="B19" s="104"/>
      <c r="C19" s="82"/>
      <c r="D19" s="4"/>
      <c r="E19" s="4"/>
      <c r="F19" s="5"/>
      <c r="G19" s="5"/>
      <c r="H19" s="5"/>
      <c r="I19" s="97"/>
      <c r="J19" s="5"/>
      <c r="K19" s="12"/>
      <c r="L19" s="27"/>
    </row>
    <row r="20" spans="1:12" ht="15" customHeight="1">
      <c r="A20" s="53"/>
      <c r="B20" s="112" t="s">
        <v>12</v>
      </c>
      <c r="C20" s="94" t="s">
        <v>25</v>
      </c>
      <c r="D20" s="94"/>
      <c r="E20" s="94"/>
      <c r="F20" s="18"/>
      <c r="G20" s="18"/>
      <c r="H20" s="18">
        <f>SUM(F20:G20)</f>
        <v>0</v>
      </c>
      <c r="I20" s="95"/>
      <c r="J20" s="18">
        <f>F20-(F20*I20%)</f>
        <v>0</v>
      </c>
      <c r="K20" s="20"/>
      <c r="L20" s="27"/>
    </row>
    <row r="21" spans="1:12" ht="13.5" customHeight="1">
      <c r="A21" s="53"/>
      <c r="B21" s="103"/>
      <c r="C21" s="82" t="s">
        <v>24</v>
      </c>
      <c r="D21" s="4"/>
      <c r="E21" s="4"/>
      <c r="F21" s="5"/>
      <c r="G21" s="5"/>
      <c r="H21" s="5"/>
      <c r="I21" s="96"/>
      <c r="J21" s="5"/>
      <c r="K21" s="12"/>
      <c r="L21" s="27"/>
    </row>
    <row r="22" spans="1:12" ht="13.5" customHeight="1">
      <c r="A22" s="53"/>
      <c r="B22" s="103"/>
      <c r="C22" s="82"/>
      <c r="D22" s="4"/>
      <c r="E22" s="4"/>
      <c r="F22" s="5"/>
      <c r="G22" s="5"/>
      <c r="H22" s="5"/>
      <c r="I22" s="96"/>
      <c r="J22" s="5"/>
      <c r="K22" s="12"/>
      <c r="L22" s="27"/>
    </row>
    <row r="23" spans="1:12" ht="13.5" customHeight="1">
      <c r="A23" s="53"/>
      <c r="B23" s="103"/>
      <c r="C23" s="82"/>
      <c r="D23" s="4"/>
      <c r="E23" s="4"/>
      <c r="F23" s="5"/>
      <c r="G23" s="5"/>
      <c r="H23" s="5"/>
      <c r="I23" s="96"/>
      <c r="J23" s="5"/>
      <c r="K23" s="12"/>
      <c r="L23" s="27"/>
    </row>
    <row r="24" spans="1:12" ht="13.5" customHeight="1">
      <c r="A24" s="53"/>
      <c r="B24" s="104"/>
      <c r="C24" s="82"/>
      <c r="D24" s="4"/>
      <c r="E24" s="4"/>
      <c r="F24" s="5"/>
      <c r="G24" s="5"/>
      <c r="H24" s="5"/>
      <c r="I24" s="97"/>
      <c r="J24" s="5"/>
      <c r="K24" s="12"/>
      <c r="L24" s="27"/>
    </row>
    <row r="25" spans="1:12" ht="15" customHeight="1">
      <c r="A25" s="53"/>
      <c r="B25" s="91" t="s">
        <v>13</v>
      </c>
      <c r="C25" s="83" t="s">
        <v>25</v>
      </c>
      <c r="D25" s="83"/>
      <c r="E25" s="83"/>
      <c r="F25" s="18">
        <f>SUM(F10:F24)</f>
        <v>4350470</v>
      </c>
      <c r="G25" s="18">
        <f>SUM(G10:G24)</f>
        <v>761960</v>
      </c>
      <c r="H25" s="18">
        <f>SUM(F25:G25)</f>
        <v>5112430</v>
      </c>
      <c r="I25" s="19">
        <v>25</v>
      </c>
      <c r="J25" s="18">
        <f>SUM(J10:J24)</f>
        <v>3262852.5</v>
      </c>
      <c r="K25" s="20"/>
      <c r="L25" s="27"/>
    </row>
    <row r="26" spans="1:12" ht="13.5" customHeight="1">
      <c r="A26" s="53"/>
      <c r="B26" s="92"/>
      <c r="C26" s="89" t="s">
        <v>9</v>
      </c>
      <c r="D26" s="8" t="s">
        <v>14</v>
      </c>
      <c r="E26" s="60"/>
      <c r="F26" s="5"/>
      <c r="G26" s="5"/>
      <c r="H26" s="5"/>
      <c r="I26" s="6"/>
      <c r="J26" s="5"/>
      <c r="K26" s="12"/>
      <c r="L26" s="27"/>
    </row>
    <row r="27" spans="1:12" ht="13.5" customHeight="1">
      <c r="A27" s="53"/>
      <c r="B27" s="92"/>
      <c r="C27" s="89"/>
      <c r="D27" s="8" t="s">
        <v>15</v>
      </c>
      <c r="E27" s="60"/>
      <c r="F27" s="5"/>
      <c r="G27" s="5"/>
      <c r="H27" s="5"/>
      <c r="I27" s="6"/>
      <c r="J27" s="5"/>
      <c r="K27" s="12"/>
      <c r="L27" s="27"/>
    </row>
    <row r="28" spans="1:12" ht="13.5" customHeight="1">
      <c r="A28" s="53"/>
      <c r="B28" s="92"/>
      <c r="C28" s="89"/>
      <c r="D28" s="8" t="s">
        <v>16</v>
      </c>
      <c r="E28" s="60"/>
      <c r="F28" s="5"/>
      <c r="G28" s="5"/>
      <c r="H28" s="5"/>
      <c r="I28" s="6"/>
      <c r="J28" s="5"/>
      <c r="K28" s="12"/>
      <c r="L28" s="27"/>
    </row>
    <row r="29" spans="1:12" ht="13.5" customHeight="1">
      <c r="A29" s="53"/>
      <c r="B29" s="92"/>
      <c r="C29" s="89"/>
      <c r="D29" s="8" t="s">
        <v>17</v>
      </c>
      <c r="E29" s="60"/>
      <c r="F29" s="5"/>
      <c r="G29" s="5"/>
      <c r="H29" s="5"/>
      <c r="I29" s="6"/>
      <c r="J29" s="5"/>
      <c r="K29" s="12"/>
      <c r="L29" s="27"/>
    </row>
    <row r="30" spans="1:12" ht="13.5" customHeight="1">
      <c r="A30" s="53"/>
      <c r="B30" s="92"/>
      <c r="C30" s="89"/>
      <c r="D30" s="8" t="s">
        <v>18</v>
      </c>
      <c r="E30" s="60"/>
      <c r="F30" s="5"/>
      <c r="G30" s="5"/>
      <c r="H30" s="5"/>
      <c r="I30" s="6"/>
      <c r="J30" s="5"/>
      <c r="K30" s="12"/>
      <c r="L30" s="27"/>
    </row>
    <row r="31" spans="1:12" ht="13.5" customHeight="1">
      <c r="A31" s="53"/>
      <c r="B31" s="92"/>
      <c r="C31" s="89"/>
      <c r="D31" s="8" t="s">
        <v>20</v>
      </c>
      <c r="E31" s="9"/>
      <c r="F31" s="5"/>
      <c r="G31" s="5"/>
      <c r="H31" s="5"/>
      <c r="I31" s="6"/>
      <c r="J31" s="5"/>
      <c r="K31" s="12"/>
      <c r="L31" s="27"/>
    </row>
    <row r="32" spans="1:12" ht="13.5" customHeight="1" thickBot="1">
      <c r="A32" s="53"/>
      <c r="B32" s="93"/>
      <c r="C32" s="90"/>
      <c r="D32" s="13" t="s">
        <v>19</v>
      </c>
      <c r="E32" s="14"/>
      <c r="F32" s="15"/>
      <c r="G32" s="15"/>
      <c r="H32" s="15"/>
      <c r="I32" s="15"/>
      <c r="J32" s="15"/>
      <c r="K32" s="16"/>
      <c r="L32" s="27"/>
    </row>
    <row r="33" spans="1:12" ht="4.5" customHeight="1" thickTop="1">
      <c r="A33" s="55"/>
      <c r="B33" s="30"/>
      <c r="C33" s="31"/>
      <c r="D33" s="32"/>
      <c r="E33" s="10"/>
      <c r="F33" s="33"/>
      <c r="G33" s="33"/>
      <c r="H33" s="33"/>
      <c r="I33" s="33"/>
      <c r="J33" s="33"/>
      <c r="K33" s="33"/>
      <c r="L33" s="27"/>
    </row>
    <row r="34" spans="1:12" ht="11.25" customHeight="1">
      <c r="A34" s="55"/>
      <c r="B34" s="10"/>
      <c r="C34" s="10"/>
      <c r="D34" s="10"/>
      <c r="E34" s="10"/>
      <c r="F34" s="10"/>
      <c r="G34" s="10"/>
      <c r="H34" s="10"/>
      <c r="I34" s="106" t="s">
        <v>21</v>
      </c>
      <c r="J34" s="106"/>
      <c r="K34" s="106"/>
      <c r="L34" s="27"/>
    </row>
    <row r="35" spans="1:12" ht="17.25" customHeight="1">
      <c r="A35" s="55"/>
      <c r="B35" s="10"/>
      <c r="C35" s="10"/>
      <c r="D35" s="10"/>
      <c r="E35" s="10"/>
      <c r="F35" s="10"/>
      <c r="G35" s="10"/>
      <c r="H35" s="10"/>
      <c r="I35" s="84" t="s">
        <v>52</v>
      </c>
      <c r="J35" s="84"/>
      <c r="K35" s="84"/>
      <c r="L35" s="27"/>
    </row>
    <row r="36" spans="1:12" ht="16.5" customHeight="1">
      <c r="A36" s="55"/>
      <c r="B36" s="88" t="s">
        <v>66</v>
      </c>
      <c r="C36" s="88"/>
      <c r="D36" s="88"/>
      <c r="E36" s="57"/>
      <c r="F36" s="10"/>
      <c r="G36" s="106" t="s">
        <v>22</v>
      </c>
      <c r="H36" s="106"/>
      <c r="I36" s="84" t="s">
        <v>49</v>
      </c>
      <c r="J36" s="84"/>
      <c r="K36" s="84"/>
      <c r="L36" s="27"/>
    </row>
    <row r="37" spans="1:12" ht="14.25" customHeight="1">
      <c r="A37" s="56"/>
      <c r="B37" s="34"/>
      <c r="C37" s="34"/>
      <c r="D37" s="34"/>
      <c r="E37" s="34"/>
      <c r="F37" s="34"/>
      <c r="G37" s="34"/>
      <c r="H37" s="34"/>
      <c r="I37" s="105" t="s">
        <v>50</v>
      </c>
      <c r="J37" s="105"/>
      <c r="K37" s="105"/>
      <c r="L37" s="17"/>
    </row>
    <row r="38" spans="1:13" ht="5.25" customHeight="1" hidden="1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5"/>
      <c r="M38" s="26"/>
    </row>
  </sheetData>
  <mergeCells count="37">
    <mergeCell ref="I15:I19"/>
    <mergeCell ref="I20:I24"/>
    <mergeCell ref="B4:E4"/>
    <mergeCell ref="B5:F5"/>
    <mergeCell ref="I4:K4"/>
    <mergeCell ref="B6:F6"/>
    <mergeCell ref="B7:E8"/>
    <mergeCell ref="F7:H7"/>
    <mergeCell ref="I7:I8"/>
    <mergeCell ref="J7:J8"/>
    <mergeCell ref="J1:K1"/>
    <mergeCell ref="B2:E2"/>
    <mergeCell ref="F2:H2"/>
    <mergeCell ref="B3:F3"/>
    <mergeCell ref="G3:H3"/>
    <mergeCell ref="I3:K3"/>
    <mergeCell ref="K7:K8"/>
    <mergeCell ref="B9:E9"/>
    <mergeCell ref="B10:B14"/>
    <mergeCell ref="C10:E10"/>
    <mergeCell ref="C11:C14"/>
    <mergeCell ref="I10:I14"/>
    <mergeCell ref="B15:B19"/>
    <mergeCell ref="C15:E15"/>
    <mergeCell ref="C16:C19"/>
    <mergeCell ref="B20:B24"/>
    <mergeCell ref="C20:E20"/>
    <mergeCell ref="C21:C24"/>
    <mergeCell ref="B25:B32"/>
    <mergeCell ref="C25:E25"/>
    <mergeCell ref="C26:C32"/>
    <mergeCell ref="I34:K34"/>
    <mergeCell ref="I37:K37"/>
    <mergeCell ref="B36:D36"/>
    <mergeCell ref="I35:K35"/>
    <mergeCell ref="G36:H36"/>
    <mergeCell ref="I36:K36"/>
  </mergeCells>
  <printOptions horizontalCentered="1" verticalCentered="1"/>
  <pageMargins left="0.1968503937007874" right="0.1968503937007874" top="0.984251968503937" bottom="0.1968503937007874" header="0.3937007874015748" footer="0"/>
  <pageSetup horizontalDpi="600" verticalDpi="600" orientation="landscape" paperSize="9" r:id="rId1"/>
  <ignoredErrors>
    <ignoredError sqref="F25:G2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C1">
      <selection activeCell="B36" sqref="B36:E36"/>
    </sheetView>
  </sheetViews>
  <sheetFormatPr defaultColWidth="9.140625" defaultRowHeight="12.75"/>
  <cols>
    <col min="1" max="1" width="7.57421875" style="1" customWidth="1"/>
    <col min="2" max="2" width="9.140625" style="2" customWidth="1"/>
    <col min="3" max="3" width="7.140625" style="2" customWidth="1"/>
    <col min="4" max="4" width="9.28125" style="2" customWidth="1"/>
    <col min="5" max="5" width="7.8515625" style="2" customWidth="1"/>
    <col min="6" max="6" width="12.7109375" style="2" customWidth="1"/>
    <col min="7" max="7" width="15.7109375" style="2" customWidth="1"/>
    <col min="8" max="8" width="12.7109375" style="2" customWidth="1"/>
    <col min="9" max="9" width="19.7109375" style="2" customWidth="1"/>
    <col min="10" max="10" width="20.00390625" style="2" customWidth="1"/>
    <col min="11" max="11" width="11.57421875" style="2" customWidth="1"/>
    <col min="12" max="12" width="7.140625" style="2" customWidth="1"/>
    <col min="13" max="16384" width="9.140625" style="2" customWidth="1"/>
  </cols>
  <sheetData>
    <row r="1" spans="1:12" ht="10.5" customHeight="1">
      <c r="A1" s="50"/>
      <c r="B1" s="24"/>
      <c r="C1" s="24"/>
      <c r="D1" s="24"/>
      <c r="E1" s="24"/>
      <c r="F1" s="24"/>
      <c r="G1" s="24"/>
      <c r="H1" s="24"/>
      <c r="I1" s="24"/>
      <c r="J1" s="98" t="s">
        <v>26</v>
      </c>
      <c r="K1" s="98"/>
      <c r="L1" s="25"/>
    </row>
    <row r="2" spans="1:12" ht="17.25" customHeight="1">
      <c r="A2" s="51"/>
      <c r="B2" s="113" t="s">
        <v>43</v>
      </c>
      <c r="C2" s="113"/>
      <c r="D2" s="113"/>
      <c r="E2" s="113"/>
      <c r="F2" s="81" t="s">
        <v>11</v>
      </c>
      <c r="G2" s="81"/>
      <c r="H2" s="81"/>
      <c r="I2" s="40"/>
      <c r="J2" s="38"/>
      <c r="K2" s="38"/>
      <c r="L2" s="27"/>
    </row>
    <row r="3" spans="1:12" ht="14.25" customHeight="1">
      <c r="A3" s="52"/>
      <c r="B3" s="79" t="s">
        <v>47</v>
      </c>
      <c r="C3" s="80"/>
      <c r="D3" s="80"/>
      <c r="E3" s="80"/>
      <c r="F3" s="80"/>
      <c r="G3" s="99" t="s">
        <v>63</v>
      </c>
      <c r="H3" s="99"/>
      <c r="I3" s="100" t="s">
        <v>46</v>
      </c>
      <c r="J3" s="101"/>
      <c r="K3" s="101"/>
      <c r="L3" s="27"/>
    </row>
    <row r="4" spans="1:12" ht="13.5" customHeight="1">
      <c r="A4" s="52"/>
      <c r="B4" s="74" t="s">
        <v>45</v>
      </c>
      <c r="C4" s="75"/>
      <c r="D4" s="75"/>
      <c r="E4" s="75"/>
      <c r="F4" s="48"/>
      <c r="G4" s="35"/>
      <c r="H4" s="35"/>
      <c r="I4" s="100" t="s">
        <v>59</v>
      </c>
      <c r="J4" s="100"/>
      <c r="K4" s="100"/>
      <c r="L4" s="27"/>
    </row>
    <row r="5" spans="1:12" ht="12" customHeight="1">
      <c r="A5" s="52"/>
      <c r="B5" s="76" t="s">
        <v>54</v>
      </c>
      <c r="C5" s="77"/>
      <c r="D5" s="77"/>
      <c r="E5" s="77"/>
      <c r="F5" s="77"/>
      <c r="G5" s="28"/>
      <c r="H5" s="28"/>
      <c r="I5" s="10"/>
      <c r="J5" s="10"/>
      <c r="K5" s="10"/>
      <c r="L5" s="27"/>
    </row>
    <row r="6" spans="1:12" ht="3.75" customHeight="1" thickBot="1">
      <c r="A6" s="52"/>
      <c r="B6" s="61"/>
      <c r="C6" s="36"/>
      <c r="D6" s="36"/>
      <c r="E6" s="36"/>
      <c r="F6" s="36"/>
      <c r="G6" s="11"/>
      <c r="H6" s="11"/>
      <c r="I6" s="42"/>
      <c r="J6" s="42"/>
      <c r="K6" s="42"/>
      <c r="L6" s="27"/>
    </row>
    <row r="7" spans="1:12" ht="18" customHeight="1" thickTop="1">
      <c r="A7" s="53"/>
      <c r="B7" s="78" t="s">
        <v>1</v>
      </c>
      <c r="C7" s="83"/>
      <c r="D7" s="83"/>
      <c r="E7" s="83"/>
      <c r="F7" s="83" t="s">
        <v>5</v>
      </c>
      <c r="G7" s="83"/>
      <c r="H7" s="83"/>
      <c r="I7" s="107" t="s">
        <v>6</v>
      </c>
      <c r="J7" s="107" t="s">
        <v>7</v>
      </c>
      <c r="K7" s="110" t="s">
        <v>8</v>
      </c>
      <c r="L7" s="27"/>
    </row>
    <row r="8" spans="1:12" ht="28.5" customHeight="1">
      <c r="A8" s="53"/>
      <c r="B8" s="71"/>
      <c r="C8" s="94"/>
      <c r="D8" s="94"/>
      <c r="E8" s="94"/>
      <c r="F8" s="4" t="s">
        <v>2</v>
      </c>
      <c r="G8" s="4" t="s">
        <v>3</v>
      </c>
      <c r="H8" s="4" t="s">
        <v>4</v>
      </c>
      <c r="I8" s="108"/>
      <c r="J8" s="108"/>
      <c r="K8" s="111"/>
      <c r="L8" s="27"/>
    </row>
    <row r="9" spans="1:12" s="3" customFormat="1" ht="9" customHeight="1" thickBot="1">
      <c r="A9" s="54"/>
      <c r="B9" s="72">
        <v>1</v>
      </c>
      <c r="C9" s="73"/>
      <c r="D9" s="73"/>
      <c r="E9" s="73"/>
      <c r="F9" s="21">
        <v>2</v>
      </c>
      <c r="G9" s="21">
        <v>3</v>
      </c>
      <c r="H9" s="21">
        <v>4</v>
      </c>
      <c r="I9" s="21">
        <v>5</v>
      </c>
      <c r="J9" s="21">
        <v>6</v>
      </c>
      <c r="K9" s="22">
        <v>7</v>
      </c>
      <c r="L9" s="29"/>
    </row>
    <row r="10" spans="1:12" ht="15" customHeight="1" thickTop="1">
      <c r="A10" s="53"/>
      <c r="B10" s="102" t="s">
        <v>0</v>
      </c>
      <c r="C10" s="83" t="s">
        <v>25</v>
      </c>
      <c r="D10" s="83"/>
      <c r="E10" s="83"/>
      <c r="F10" s="18">
        <v>363020</v>
      </c>
      <c r="G10" s="18">
        <v>84470</v>
      </c>
      <c r="H10" s="18">
        <f>SUM(F10:G10)</f>
        <v>447490</v>
      </c>
      <c r="I10" s="109">
        <v>25</v>
      </c>
      <c r="J10" s="18">
        <f>F10-(F10*I10%)</f>
        <v>272265</v>
      </c>
      <c r="K10" s="20">
        <v>11640</v>
      </c>
      <c r="L10" s="27"/>
    </row>
    <row r="11" spans="1:12" ht="13.5" customHeight="1">
      <c r="A11" s="53"/>
      <c r="B11" s="103"/>
      <c r="C11" s="82" t="s">
        <v>24</v>
      </c>
      <c r="D11" s="4"/>
      <c r="E11" s="4"/>
      <c r="F11" s="5"/>
      <c r="G11" s="5"/>
      <c r="H11" s="5"/>
      <c r="I11" s="96"/>
      <c r="J11" s="5"/>
      <c r="K11" s="12"/>
      <c r="L11" s="27"/>
    </row>
    <row r="12" spans="1:12" ht="13.5" customHeight="1">
      <c r="A12" s="53"/>
      <c r="B12" s="103"/>
      <c r="C12" s="82"/>
      <c r="D12" s="4"/>
      <c r="E12" s="4"/>
      <c r="F12" s="5"/>
      <c r="G12" s="5"/>
      <c r="H12" s="5"/>
      <c r="I12" s="96"/>
      <c r="J12" s="5"/>
      <c r="K12" s="12"/>
      <c r="L12" s="27"/>
    </row>
    <row r="13" spans="1:12" ht="13.5" customHeight="1">
      <c r="A13" s="53"/>
      <c r="B13" s="103"/>
      <c r="C13" s="82"/>
      <c r="D13" s="4"/>
      <c r="E13" s="4"/>
      <c r="F13" s="5"/>
      <c r="G13" s="5"/>
      <c r="H13" s="5"/>
      <c r="I13" s="96"/>
      <c r="J13" s="5"/>
      <c r="K13" s="12"/>
      <c r="L13" s="27"/>
    </row>
    <row r="14" spans="1:12" ht="13.5" customHeight="1">
      <c r="A14" s="53"/>
      <c r="B14" s="104"/>
      <c r="C14" s="82"/>
      <c r="D14" s="4"/>
      <c r="E14" s="4"/>
      <c r="F14" s="5"/>
      <c r="G14" s="5"/>
      <c r="H14" s="5"/>
      <c r="I14" s="97"/>
      <c r="J14" s="5"/>
      <c r="K14" s="12"/>
      <c r="L14" s="27"/>
    </row>
    <row r="15" spans="1:12" ht="15" customHeight="1">
      <c r="A15" s="53"/>
      <c r="B15" s="112" t="s">
        <v>10</v>
      </c>
      <c r="C15" s="94" t="s">
        <v>25</v>
      </c>
      <c r="D15" s="94"/>
      <c r="E15" s="94"/>
      <c r="F15" s="18">
        <v>179520</v>
      </c>
      <c r="G15" s="18">
        <v>86750</v>
      </c>
      <c r="H15" s="18">
        <f>SUM(F15:G15)</f>
        <v>266270</v>
      </c>
      <c r="I15" s="95">
        <v>25</v>
      </c>
      <c r="J15" s="18">
        <f>F15-(F15*I15%)</f>
        <v>134640</v>
      </c>
      <c r="K15" s="20">
        <v>41630</v>
      </c>
      <c r="L15" s="27"/>
    </row>
    <row r="16" spans="1:12" ht="13.5" customHeight="1">
      <c r="A16" s="53"/>
      <c r="B16" s="103"/>
      <c r="C16" s="82" t="s">
        <v>24</v>
      </c>
      <c r="D16" s="4"/>
      <c r="E16" s="4"/>
      <c r="F16" s="5"/>
      <c r="G16" s="5"/>
      <c r="H16" s="5"/>
      <c r="I16" s="96"/>
      <c r="J16" s="5"/>
      <c r="K16" s="12"/>
      <c r="L16" s="27"/>
    </row>
    <row r="17" spans="1:12" ht="13.5" customHeight="1">
      <c r="A17" s="53"/>
      <c r="B17" s="103"/>
      <c r="C17" s="82"/>
      <c r="D17" s="4"/>
      <c r="E17" s="4"/>
      <c r="F17" s="5"/>
      <c r="G17" s="5"/>
      <c r="H17" s="5"/>
      <c r="I17" s="96"/>
      <c r="J17" s="5"/>
      <c r="K17" s="12"/>
      <c r="L17" s="27"/>
    </row>
    <row r="18" spans="1:12" ht="13.5" customHeight="1">
      <c r="A18" s="53"/>
      <c r="B18" s="103"/>
      <c r="C18" s="82"/>
      <c r="D18" s="4"/>
      <c r="E18" s="4"/>
      <c r="F18" s="5"/>
      <c r="G18" s="5"/>
      <c r="H18" s="5"/>
      <c r="I18" s="96"/>
      <c r="J18" s="5"/>
      <c r="K18" s="12"/>
      <c r="L18" s="27"/>
    </row>
    <row r="19" spans="1:12" ht="13.5" customHeight="1">
      <c r="A19" s="53"/>
      <c r="B19" s="104"/>
      <c r="C19" s="82"/>
      <c r="D19" s="4"/>
      <c r="E19" s="4"/>
      <c r="F19" s="5"/>
      <c r="G19" s="5"/>
      <c r="H19" s="5"/>
      <c r="I19" s="97"/>
      <c r="J19" s="5"/>
      <c r="K19" s="12"/>
      <c r="L19" s="27"/>
    </row>
    <row r="20" spans="1:12" ht="15" customHeight="1">
      <c r="A20" s="53"/>
      <c r="B20" s="112" t="s">
        <v>12</v>
      </c>
      <c r="C20" s="94" t="s">
        <v>25</v>
      </c>
      <c r="D20" s="94"/>
      <c r="E20" s="94"/>
      <c r="F20" s="18">
        <v>584790</v>
      </c>
      <c r="G20" s="18">
        <v>1287720</v>
      </c>
      <c r="H20" s="18">
        <f>SUM(F20:G20)</f>
        <v>1872510</v>
      </c>
      <c r="I20" s="95">
        <v>25</v>
      </c>
      <c r="J20" s="18">
        <f>F20-(F20*I20%)</f>
        <v>438592.5</v>
      </c>
      <c r="K20" s="20"/>
      <c r="L20" s="27"/>
    </row>
    <row r="21" spans="1:12" ht="13.5" customHeight="1">
      <c r="A21" s="53"/>
      <c r="B21" s="103"/>
      <c r="C21" s="82" t="s">
        <v>24</v>
      </c>
      <c r="D21" s="4"/>
      <c r="E21" s="4"/>
      <c r="F21" s="5"/>
      <c r="G21" s="5"/>
      <c r="H21" s="5"/>
      <c r="I21" s="96"/>
      <c r="J21" s="5"/>
      <c r="K21" s="12"/>
      <c r="L21" s="27"/>
    </row>
    <row r="22" spans="1:12" ht="13.5" customHeight="1">
      <c r="A22" s="53"/>
      <c r="B22" s="103"/>
      <c r="C22" s="82"/>
      <c r="D22" s="4"/>
      <c r="E22" s="4"/>
      <c r="F22" s="5"/>
      <c r="G22" s="5"/>
      <c r="H22" s="5"/>
      <c r="I22" s="96"/>
      <c r="J22" s="5"/>
      <c r="K22" s="12"/>
      <c r="L22" s="27"/>
    </row>
    <row r="23" spans="1:12" ht="13.5" customHeight="1">
      <c r="A23" s="53"/>
      <c r="B23" s="103"/>
      <c r="C23" s="82"/>
      <c r="D23" s="4"/>
      <c r="E23" s="4"/>
      <c r="F23" s="5"/>
      <c r="G23" s="5"/>
      <c r="H23" s="5"/>
      <c r="I23" s="96"/>
      <c r="J23" s="5"/>
      <c r="K23" s="12"/>
      <c r="L23" s="27"/>
    </row>
    <row r="24" spans="1:12" ht="13.5" customHeight="1">
      <c r="A24" s="53"/>
      <c r="B24" s="104"/>
      <c r="C24" s="82"/>
      <c r="D24" s="4"/>
      <c r="E24" s="4"/>
      <c r="F24" s="5"/>
      <c r="G24" s="5"/>
      <c r="H24" s="5"/>
      <c r="I24" s="97"/>
      <c r="J24" s="5"/>
      <c r="K24" s="12"/>
      <c r="L24" s="27"/>
    </row>
    <row r="25" spans="1:12" ht="15" customHeight="1">
      <c r="A25" s="53"/>
      <c r="B25" s="91" t="s">
        <v>13</v>
      </c>
      <c r="C25" s="83" t="s">
        <v>25</v>
      </c>
      <c r="D25" s="83"/>
      <c r="E25" s="83"/>
      <c r="F25" s="18">
        <f>SUM(F10:F24)</f>
        <v>1127330</v>
      </c>
      <c r="G25" s="18">
        <f>SUM(G10:G24)</f>
        <v>1458940</v>
      </c>
      <c r="H25" s="18">
        <f>SUM(F25:G25)</f>
        <v>2586270</v>
      </c>
      <c r="I25" s="19">
        <v>25</v>
      </c>
      <c r="J25" s="18">
        <f>F25-(F25*I25%)</f>
        <v>845497.5</v>
      </c>
      <c r="K25" s="20">
        <f>SUM(K10+K15+K20)</f>
        <v>53270</v>
      </c>
      <c r="L25" s="27"/>
    </row>
    <row r="26" spans="1:12" ht="13.5" customHeight="1">
      <c r="A26" s="53"/>
      <c r="B26" s="92"/>
      <c r="C26" s="89" t="s">
        <v>9</v>
      </c>
      <c r="D26" s="8" t="s">
        <v>14</v>
      </c>
      <c r="E26" s="60">
        <v>30.31</v>
      </c>
      <c r="F26" s="5"/>
      <c r="G26" s="5"/>
      <c r="H26" s="5"/>
      <c r="I26" s="6"/>
      <c r="J26" s="5"/>
      <c r="K26" s="12"/>
      <c r="L26" s="27"/>
    </row>
    <row r="27" spans="1:12" ht="13.5" customHeight="1">
      <c r="A27" s="53"/>
      <c r="B27" s="92"/>
      <c r="C27" s="89"/>
      <c r="D27" s="8" t="s">
        <v>15</v>
      </c>
      <c r="E27" s="60">
        <v>9.53</v>
      </c>
      <c r="F27" s="5"/>
      <c r="G27" s="5"/>
      <c r="H27" s="5"/>
      <c r="I27" s="6"/>
      <c r="J27" s="5"/>
      <c r="K27" s="12"/>
      <c r="L27" s="27"/>
    </row>
    <row r="28" spans="1:12" ht="13.5" customHeight="1">
      <c r="A28" s="53"/>
      <c r="B28" s="92"/>
      <c r="C28" s="89"/>
      <c r="D28" s="8" t="s">
        <v>16</v>
      </c>
      <c r="E28" s="60">
        <v>1</v>
      </c>
      <c r="F28" s="5"/>
      <c r="G28" s="5"/>
      <c r="H28" s="5"/>
      <c r="I28" s="6"/>
      <c r="J28" s="5"/>
      <c r="K28" s="12"/>
      <c r="L28" s="27"/>
    </row>
    <row r="29" spans="1:12" ht="13.5" customHeight="1">
      <c r="A29" s="53"/>
      <c r="B29" s="92"/>
      <c r="C29" s="89"/>
      <c r="D29" s="8" t="s">
        <v>17</v>
      </c>
      <c r="E29" s="60">
        <v>30.57</v>
      </c>
      <c r="F29" s="5"/>
      <c r="G29" s="5"/>
      <c r="H29" s="5"/>
      <c r="I29" s="6"/>
      <c r="J29" s="5"/>
      <c r="K29" s="12"/>
      <c r="L29" s="27"/>
    </row>
    <row r="30" spans="1:12" ht="13.5" customHeight="1">
      <c r="A30" s="53"/>
      <c r="B30" s="92"/>
      <c r="C30" s="89"/>
      <c r="D30" s="8" t="s">
        <v>18</v>
      </c>
      <c r="E30" s="60">
        <v>60.16</v>
      </c>
      <c r="F30" s="5"/>
      <c r="G30" s="5"/>
      <c r="H30" s="5"/>
      <c r="I30" s="6"/>
      <c r="J30" s="5"/>
      <c r="K30" s="12"/>
      <c r="L30" s="27"/>
    </row>
    <row r="31" spans="1:12" ht="13.5" customHeight="1">
      <c r="A31" s="53"/>
      <c r="B31" s="92"/>
      <c r="C31" s="89"/>
      <c r="D31" s="8" t="s">
        <v>20</v>
      </c>
      <c r="E31" s="9">
        <v>14311</v>
      </c>
      <c r="F31" s="5"/>
      <c r="G31" s="5"/>
      <c r="H31" s="5"/>
      <c r="I31" s="6"/>
      <c r="J31" s="5"/>
      <c r="K31" s="12"/>
      <c r="L31" s="27"/>
    </row>
    <row r="32" spans="1:12" ht="13.5" customHeight="1" thickBot="1">
      <c r="A32" s="53"/>
      <c r="B32" s="93"/>
      <c r="C32" s="90"/>
      <c r="D32" s="13" t="s">
        <v>19</v>
      </c>
      <c r="E32" s="14" t="s">
        <v>23</v>
      </c>
      <c r="F32" s="15"/>
      <c r="G32" s="15"/>
      <c r="H32" s="15"/>
      <c r="I32" s="15"/>
      <c r="J32" s="15"/>
      <c r="K32" s="16"/>
      <c r="L32" s="27"/>
    </row>
    <row r="33" spans="1:12" ht="4.5" customHeight="1" thickTop="1">
      <c r="A33" s="55"/>
      <c r="B33" s="30"/>
      <c r="C33" s="31"/>
      <c r="D33" s="32"/>
      <c r="E33" s="10"/>
      <c r="F33" s="33"/>
      <c r="G33" s="33"/>
      <c r="H33" s="33"/>
      <c r="I33" s="33"/>
      <c r="J33" s="33"/>
      <c r="K33" s="33"/>
      <c r="L33" s="27"/>
    </row>
    <row r="34" spans="1:12" ht="11.25" customHeight="1">
      <c r="A34" s="55"/>
      <c r="B34" s="10"/>
      <c r="C34" s="10"/>
      <c r="D34" s="10"/>
      <c r="E34" s="10"/>
      <c r="F34" s="10"/>
      <c r="G34" s="10"/>
      <c r="H34" s="10"/>
      <c r="I34" s="106" t="s">
        <v>21</v>
      </c>
      <c r="J34" s="106"/>
      <c r="K34" s="106"/>
      <c r="L34" s="27"/>
    </row>
    <row r="35" spans="1:12" ht="15" customHeight="1">
      <c r="A35" s="55"/>
      <c r="B35" s="10"/>
      <c r="C35" s="10"/>
      <c r="D35" s="10"/>
      <c r="E35" s="10"/>
      <c r="F35" s="10"/>
      <c r="G35" s="10"/>
      <c r="H35" s="10"/>
      <c r="I35" s="84" t="s">
        <v>52</v>
      </c>
      <c r="J35" s="84"/>
      <c r="K35" s="84"/>
      <c r="L35" s="27"/>
    </row>
    <row r="36" spans="1:12" ht="18" customHeight="1">
      <c r="A36" s="55"/>
      <c r="B36" s="88" t="s">
        <v>66</v>
      </c>
      <c r="C36" s="88"/>
      <c r="D36" s="88"/>
      <c r="E36" s="88"/>
      <c r="F36" s="10"/>
      <c r="G36" s="106" t="s">
        <v>22</v>
      </c>
      <c r="H36" s="106"/>
      <c r="I36" s="84" t="s">
        <v>49</v>
      </c>
      <c r="J36" s="84"/>
      <c r="K36" s="84"/>
      <c r="L36" s="27"/>
    </row>
    <row r="37" spans="1:12" ht="12.75" customHeight="1">
      <c r="A37" s="55"/>
      <c r="B37" s="10"/>
      <c r="C37" s="10"/>
      <c r="D37" s="10"/>
      <c r="E37" s="10"/>
      <c r="F37" s="10"/>
      <c r="G37" s="10"/>
      <c r="H37" s="10"/>
      <c r="I37" s="84" t="s">
        <v>67</v>
      </c>
      <c r="J37" s="84"/>
      <c r="K37" s="84"/>
      <c r="L37" s="27"/>
    </row>
    <row r="38" spans="1:13" ht="5.25" customHeight="1">
      <c r="A38" s="56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17"/>
      <c r="M38" s="10"/>
    </row>
  </sheetData>
  <mergeCells count="36">
    <mergeCell ref="I10:I14"/>
    <mergeCell ref="I15:I19"/>
    <mergeCell ref="I20:I24"/>
    <mergeCell ref="J1:K1"/>
    <mergeCell ref="I3:K3"/>
    <mergeCell ref="B2:E2"/>
    <mergeCell ref="F2:H2"/>
    <mergeCell ref="B3:F3"/>
    <mergeCell ref="G3:H3"/>
    <mergeCell ref="B4:E4"/>
    <mergeCell ref="I4:K4"/>
    <mergeCell ref="B5:F5"/>
    <mergeCell ref="B7:E8"/>
    <mergeCell ref="F7:H7"/>
    <mergeCell ref="I7:I8"/>
    <mergeCell ref="J7:J8"/>
    <mergeCell ref="K7:K8"/>
    <mergeCell ref="B9:E9"/>
    <mergeCell ref="B10:B14"/>
    <mergeCell ref="C10:E10"/>
    <mergeCell ref="C11:C14"/>
    <mergeCell ref="B15:B19"/>
    <mergeCell ref="C15:E15"/>
    <mergeCell ref="C16:C19"/>
    <mergeCell ref="B20:B24"/>
    <mergeCell ref="C20:E20"/>
    <mergeCell ref="C21:C24"/>
    <mergeCell ref="B25:B32"/>
    <mergeCell ref="C25:E25"/>
    <mergeCell ref="C26:C32"/>
    <mergeCell ref="I34:K34"/>
    <mergeCell ref="I37:K37"/>
    <mergeCell ref="I35:K35"/>
    <mergeCell ref="B36:E36"/>
    <mergeCell ref="G36:H36"/>
    <mergeCell ref="I36:K36"/>
  </mergeCells>
  <printOptions horizontalCentered="1" verticalCentered="1"/>
  <pageMargins left="0.1968503937007874" right="0.1968503937007874" top="0.984251968503937" bottom="0.1968503937007874" header="0.3937007874015748" footer="0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6"/>
  <sheetViews>
    <sheetView workbookViewId="0" topLeftCell="B11">
      <selection activeCell="B36" sqref="B36:D36"/>
    </sheetView>
  </sheetViews>
  <sheetFormatPr defaultColWidth="9.140625" defaultRowHeight="12.75"/>
  <cols>
    <col min="1" max="1" width="4.7109375" style="37" customWidth="1"/>
    <col min="2" max="2" width="3.8515625" style="2" customWidth="1"/>
    <col min="3" max="3" width="9.421875" style="2" customWidth="1"/>
    <col min="4" max="4" width="7.57421875" style="2" customWidth="1"/>
    <col min="5" max="20" width="5.7109375" style="2" customWidth="1"/>
    <col min="21" max="25" width="4.7109375" style="2" customWidth="1"/>
    <col min="26" max="16384" width="9.140625" style="2" customWidth="1"/>
  </cols>
  <sheetData>
    <row r="1" spans="1:25" ht="12.75">
      <c r="A1" s="62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114" t="s">
        <v>41</v>
      </c>
      <c r="U1" s="114"/>
      <c r="V1" s="114"/>
      <c r="W1" s="114"/>
      <c r="X1" s="114"/>
      <c r="Y1" s="25"/>
    </row>
    <row r="2" spans="1:25" ht="21">
      <c r="A2" s="63"/>
      <c r="B2" s="129" t="s">
        <v>40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27"/>
    </row>
    <row r="3" spans="1:25" ht="15" customHeight="1">
      <c r="A3" s="63"/>
      <c r="B3" s="39"/>
      <c r="C3" s="39"/>
      <c r="D3" s="39"/>
      <c r="E3" s="39"/>
      <c r="F3" s="39"/>
      <c r="G3" s="39"/>
      <c r="H3" s="39"/>
      <c r="I3" s="130" t="s">
        <v>62</v>
      </c>
      <c r="J3" s="130"/>
      <c r="K3" s="130"/>
      <c r="L3" s="130"/>
      <c r="M3" s="130"/>
      <c r="N3" s="130"/>
      <c r="O3" s="130"/>
      <c r="P3" s="130"/>
      <c r="Q3" s="39"/>
      <c r="R3" s="39"/>
      <c r="S3" s="39"/>
      <c r="T3" s="39"/>
      <c r="U3" s="39"/>
      <c r="V3" s="39"/>
      <c r="W3" s="39"/>
      <c r="X3" s="39"/>
      <c r="Y3" s="27"/>
    </row>
    <row r="4" spans="1:25" ht="15.75" customHeight="1">
      <c r="A4" s="63"/>
      <c r="B4" s="113" t="s">
        <v>43</v>
      </c>
      <c r="C4" s="113"/>
      <c r="D4" s="113"/>
      <c r="E4" s="113"/>
      <c r="F4" s="113"/>
      <c r="G4" s="113"/>
      <c r="H4" s="10"/>
      <c r="I4" s="100" t="s">
        <v>46</v>
      </c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27"/>
    </row>
    <row r="5" spans="1:25" ht="15" customHeight="1">
      <c r="A5" s="63"/>
      <c r="B5" s="79" t="s">
        <v>55</v>
      </c>
      <c r="C5" s="128"/>
      <c r="D5" s="128"/>
      <c r="E5" s="128"/>
      <c r="F5" s="128"/>
      <c r="G5" s="128"/>
      <c r="H5" s="10"/>
      <c r="I5" s="70"/>
      <c r="J5" s="70"/>
      <c r="K5" s="70"/>
      <c r="L5" s="70"/>
      <c r="M5" s="70"/>
      <c r="N5" s="70"/>
      <c r="O5" s="117" t="s">
        <v>56</v>
      </c>
      <c r="P5" s="117"/>
      <c r="Q5" s="117"/>
      <c r="R5" s="117"/>
      <c r="S5" s="117"/>
      <c r="T5" s="117"/>
      <c r="U5" s="117"/>
      <c r="V5" s="117"/>
      <c r="W5" s="117"/>
      <c r="X5" s="117"/>
      <c r="Y5" s="27"/>
    </row>
    <row r="6" spans="1:25" ht="15">
      <c r="A6" s="63"/>
      <c r="B6" s="127" t="s">
        <v>45</v>
      </c>
      <c r="C6" s="127"/>
      <c r="D6" s="127"/>
      <c r="E6" s="127"/>
      <c r="F6" s="127"/>
      <c r="G6" s="10"/>
      <c r="H6" s="10"/>
      <c r="I6" s="10"/>
      <c r="J6" s="10"/>
      <c r="K6" s="10"/>
      <c r="L6" s="10"/>
      <c r="M6" s="10"/>
      <c r="N6" s="10"/>
      <c r="O6" s="10"/>
      <c r="P6" s="118" t="s">
        <v>42</v>
      </c>
      <c r="Q6" s="118"/>
      <c r="R6" s="118"/>
      <c r="S6" s="118"/>
      <c r="T6" s="118"/>
      <c r="U6" s="118"/>
      <c r="V6" s="118"/>
      <c r="W6" s="118"/>
      <c r="X6" s="118"/>
      <c r="Y6" s="27"/>
    </row>
    <row r="7" spans="1:25" ht="6.75" customHeight="1" thickBot="1">
      <c r="A7" s="63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27"/>
    </row>
    <row r="8" spans="1:25" ht="13.5" thickTop="1">
      <c r="A8" s="64"/>
      <c r="B8" s="135" t="s">
        <v>27</v>
      </c>
      <c r="C8" s="136"/>
      <c r="D8" s="136"/>
      <c r="E8" s="83" t="s">
        <v>34</v>
      </c>
      <c r="F8" s="83"/>
      <c r="G8" s="83"/>
      <c r="H8" s="83"/>
      <c r="I8" s="83"/>
      <c r="J8" s="83"/>
      <c r="K8" s="83"/>
      <c r="L8" s="83"/>
      <c r="M8" s="83"/>
      <c r="N8" s="83"/>
      <c r="O8" s="83"/>
      <c r="P8" s="133" t="s">
        <v>7</v>
      </c>
      <c r="Q8" s="133"/>
      <c r="R8" s="133"/>
      <c r="S8" s="133"/>
      <c r="T8" s="119" t="s">
        <v>38</v>
      </c>
      <c r="U8" s="83" t="s">
        <v>39</v>
      </c>
      <c r="V8" s="83"/>
      <c r="W8" s="83"/>
      <c r="X8" s="123"/>
      <c r="Y8" s="27"/>
    </row>
    <row r="9" spans="1:25" ht="14.25" customHeight="1">
      <c r="A9" s="64"/>
      <c r="B9" s="137"/>
      <c r="C9" s="89"/>
      <c r="D9" s="89"/>
      <c r="E9" s="94" t="s">
        <v>0</v>
      </c>
      <c r="F9" s="94"/>
      <c r="G9" s="94" t="s">
        <v>10</v>
      </c>
      <c r="H9" s="94"/>
      <c r="I9" s="94" t="s">
        <v>28</v>
      </c>
      <c r="J9" s="94"/>
      <c r="K9" s="94" t="s">
        <v>29</v>
      </c>
      <c r="L9" s="94"/>
      <c r="M9" s="94" t="s">
        <v>33</v>
      </c>
      <c r="N9" s="94"/>
      <c r="O9" s="94"/>
      <c r="P9" s="134"/>
      <c r="Q9" s="134"/>
      <c r="R9" s="134"/>
      <c r="S9" s="134"/>
      <c r="T9" s="120"/>
      <c r="U9" s="94"/>
      <c r="V9" s="94"/>
      <c r="W9" s="94"/>
      <c r="X9" s="124"/>
      <c r="Y9" s="27"/>
    </row>
    <row r="10" spans="1:25" ht="93">
      <c r="A10" s="64"/>
      <c r="B10" s="137"/>
      <c r="C10" s="89"/>
      <c r="D10" s="89"/>
      <c r="E10" s="41" t="s">
        <v>2</v>
      </c>
      <c r="F10" s="41" t="s">
        <v>3</v>
      </c>
      <c r="G10" s="41" t="s">
        <v>2</v>
      </c>
      <c r="H10" s="41" t="s">
        <v>3</v>
      </c>
      <c r="I10" s="41" t="s">
        <v>2</v>
      </c>
      <c r="J10" s="41" t="s">
        <v>3</v>
      </c>
      <c r="K10" s="41" t="s">
        <v>2</v>
      </c>
      <c r="L10" s="41" t="s">
        <v>3</v>
      </c>
      <c r="M10" s="4" t="s">
        <v>30</v>
      </c>
      <c r="N10" s="4" t="s">
        <v>31</v>
      </c>
      <c r="O10" s="4" t="s">
        <v>32</v>
      </c>
      <c r="P10" s="4" t="s">
        <v>0</v>
      </c>
      <c r="Q10" s="4" t="s">
        <v>10</v>
      </c>
      <c r="R10" s="4" t="s">
        <v>28</v>
      </c>
      <c r="S10" s="7" t="s">
        <v>29</v>
      </c>
      <c r="T10" s="120"/>
      <c r="U10" s="7" t="s">
        <v>35</v>
      </c>
      <c r="V10" s="7" t="s">
        <v>36</v>
      </c>
      <c r="W10" s="7" t="s">
        <v>37</v>
      </c>
      <c r="X10" s="43" t="s">
        <v>4</v>
      </c>
      <c r="Y10" s="27"/>
    </row>
    <row r="11" spans="1:25" s="3" customFormat="1" ht="9" customHeight="1" thickBot="1">
      <c r="A11" s="65"/>
      <c r="B11" s="131">
        <v>1</v>
      </c>
      <c r="C11" s="132"/>
      <c r="D11" s="132"/>
      <c r="E11" s="45">
        <v>2</v>
      </c>
      <c r="F11" s="45">
        <v>3</v>
      </c>
      <c r="G11" s="45">
        <v>4</v>
      </c>
      <c r="H11" s="45">
        <v>5</v>
      </c>
      <c r="I11" s="45">
        <v>6</v>
      </c>
      <c r="J11" s="45">
        <v>7</v>
      </c>
      <c r="K11" s="45">
        <v>8</v>
      </c>
      <c r="L11" s="45">
        <v>9</v>
      </c>
      <c r="M11" s="45">
        <v>10</v>
      </c>
      <c r="N11" s="45">
        <v>11</v>
      </c>
      <c r="O11" s="45">
        <v>12</v>
      </c>
      <c r="P11" s="45">
        <v>13</v>
      </c>
      <c r="Q11" s="45">
        <v>14</v>
      </c>
      <c r="R11" s="45">
        <v>15</v>
      </c>
      <c r="S11" s="45">
        <v>16</v>
      </c>
      <c r="T11" s="45">
        <v>17</v>
      </c>
      <c r="U11" s="45">
        <v>18</v>
      </c>
      <c r="V11" s="45">
        <v>19</v>
      </c>
      <c r="W11" s="45">
        <v>20</v>
      </c>
      <c r="X11" s="46">
        <v>21</v>
      </c>
      <c r="Y11" s="29"/>
    </row>
    <row r="12" spans="1:26" ht="102" customHeight="1" thickTop="1">
      <c r="A12" s="64"/>
      <c r="B12" s="125" t="s">
        <v>44</v>
      </c>
      <c r="C12" s="126"/>
      <c r="D12" s="126"/>
      <c r="E12" s="58">
        <f>SUM(Осојно!F10+'Централно и источно поље'!F10+'Стара јама'!F10)</f>
        <v>636390</v>
      </c>
      <c r="F12" s="58">
        <f>SUM(Осојно!G10+'Централно и источно поље'!G10+'Стара јама'!G10)</f>
        <v>84470</v>
      </c>
      <c r="G12" s="58">
        <f>SUM(Осојно!F15+'Централно и источно поље'!F15+'Стара јама'!F15)</f>
        <v>11904500</v>
      </c>
      <c r="H12" s="58">
        <f>SUM(Осојно!G15+'Централно и источно поље'!G15+'Стара јама'!G15)</f>
        <v>947440</v>
      </c>
      <c r="I12" s="58">
        <f>SUM(Осојно!F20+'Централно и источно поље'!F20+'Стара јама'!F20)</f>
        <v>913980</v>
      </c>
      <c r="J12" s="58">
        <f>SUM(Осојно!G20+'Централно и источно поље'!G20+'Стара јама'!G20)</f>
        <v>1287720</v>
      </c>
      <c r="K12" s="58">
        <f>SUM(E12+G12+I12)</f>
        <v>13454870</v>
      </c>
      <c r="L12" s="58">
        <f>SUM(F12+H12+J12)</f>
        <v>2319630</v>
      </c>
      <c r="M12" s="58"/>
      <c r="N12" s="58"/>
      <c r="O12" s="58"/>
      <c r="P12" s="58">
        <f>SUM(Осојно!J10+'Централно и источно поље'!J10+'Стара јама'!J10)</f>
        <v>477292.5</v>
      </c>
      <c r="Q12" s="58">
        <f>SUM(Осојно!J15+'Централно и источно поље'!J15+'Стара јама'!J15)</f>
        <v>8928375</v>
      </c>
      <c r="R12" s="58">
        <f>SUM(Осојно!J20+'Централно и источно поље'!J20+'Стара јама'!J20)</f>
        <v>685485</v>
      </c>
      <c r="S12" s="58">
        <f>SUM(P12+Q12+R12)</f>
        <v>10091152.5</v>
      </c>
      <c r="T12" s="58">
        <f>SUM(Осојно!K25+'Централно и источно поље'!K25+'Стара јама'!K25)</f>
        <v>55520</v>
      </c>
      <c r="U12" s="58"/>
      <c r="V12" s="58"/>
      <c r="W12" s="58"/>
      <c r="X12" s="59">
        <v>25</v>
      </c>
      <c r="Y12" s="49"/>
      <c r="Z12" s="69"/>
    </row>
    <row r="13" spans="1:25" ht="12.75">
      <c r="A13" s="64"/>
      <c r="B13" s="121" t="s">
        <v>24</v>
      </c>
      <c r="C13" s="4" t="s">
        <v>14</v>
      </c>
      <c r="D13" s="60">
        <v>30.81</v>
      </c>
      <c r="E13" s="138" t="s">
        <v>60</v>
      </c>
      <c r="F13" s="4">
        <v>25.45</v>
      </c>
      <c r="G13" s="138" t="s">
        <v>61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4"/>
      <c r="Y13" s="27"/>
    </row>
    <row r="14" spans="1:25" ht="12.75">
      <c r="A14" s="64"/>
      <c r="B14" s="121"/>
      <c r="C14" s="4" t="s">
        <v>15</v>
      </c>
      <c r="D14" s="60">
        <v>16.16</v>
      </c>
      <c r="E14" s="139"/>
      <c r="F14" s="4">
        <v>15.58</v>
      </c>
      <c r="G14" s="139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4"/>
      <c r="Y14" s="27"/>
    </row>
    <row r="15" spans="1:25" ht="12.75">
      <c r="A15" s="64"/>
      <c r="B15" s="121"/>
      <c r="C15" s="4" t="s">
        <v>16</v>
      </c>
      <c r="D15" s="60">
        <v>1.14</v>
      </c>
      <c r="E15" s="139"/>
      <c r="F15" s="4">
        <v>1.97</v>
      </c>
      <c r="G15" s="139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4"/>
      <c r="Y15" s="27"/>
    </row>
    <row r="16" spans="1:25" ht="12.75">
      <c r="A16" s="64"/>
      <c r="B16" s="121"/>
      <c r="C16" s="4" t="s">
        <v>17</v>
      </c>
      <c r="D16" s="60"/>
      <c r="E16" s="139"/>
      <c r="F16" s="4"/>
      <c r="G16" s="139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4"/>
      <c r="Y16" s="27"/>
    </row>
    <row r="17" spans="1:25" ht="12.75">
      <c r="A17" s="64"/>
      <c r="B17" s="121"/>
      <c r="C17" s="4" t="s">
        <v>18</v>
      </c>
      <c r="D17" s="60">
        <v>53.03</v>
      </c>
      <c r="E17" s="139"/>
      <c r="F17" s="4">
        <v>58.97</v>
      </c>
      <c r="G17" s="139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4"/>
      <c r="Y17" s="27"/>
    </row>
    <row r="18" spans="1:25" ht="12.75">
      <c r="A18" s="64"/>
      <c r="B18" s="121"/>
      <c r="C18" s="4" t="s">
        <v>20</v>
      </c>
      <c r="D18" s="9">
        <v>13224</v>
      </c>
      <c r="E18" s="139"/>
      <c r="F18" s="4">
        <v>15628</v>
      </c>
      <c r="G18" s="139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4"/>
      <c r="Y18" s="27"/>
    </row>
    <row r="19" spans="1:25" ht="13.5" thickBot="1">
      <c r="A19" s="64"/>
      <c r="B19" s="122"/>
      <c r="C19" s="14" t="s">
        <v>19</v>
      </c>
      <c r="D19" s="14"/>
      <c r="E19" s="140"/>
      <c r="F19" s="14"/>
      <c r="G19" s="140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47"/>
      <c r="Y19" s="27"/>
    </row>
    <row r="20" spans="1:25" ht="8.25" customHeight="1" thickTop="1">
      <c r="A20" s="63"/>
      <c r="B20" s="3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27"/>
    </row>
    <row r="21" spans="1:25" ht="12.75">
      <c r="A21" s="63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6" t="s">
        <v>21</v>
      </c>
      <c r="Q21" s="106"/>
      <c r="R21" s="106"/>
      <c r="S21" s="106"/>
      <c r="T21" s="106"/>
      <c r="U21" s="106"/>
      <c r="V21" s="106"/>
      <c r="W21" s="106"/>
      <c r="X21" s="106"/>
      <c r="Y21" s="27"/>
    </row>
    <row r="22" spans="1:25" ht="18" customHeight="1">
      <c r="A22" s="6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84" t="s">
        <v>52</v>
      </c>
      <c r="P22" s="84"/>
      <c r="Q22" s="84"/>
      <c r="R22" s="84"/>
      <c r="S22" s="84"/>
      <c r="T22" s="84"/>
      <c r="U22" s="84"/>
      <c r="V22" s="84"/>
      <c r="W22" s="84"/>
      <c r="X22" s="84"/>
      <c r="Y22" s="27"/>
    </row>
    <row r="23" spans="1:25" ht="18.75" customHeight="1">
      <c r="A23" s="63"/>
      <c r="B23" s="88" t="s">
        <v>69</v>
      </c>
      <c r="C23" s="88"/>
      <c r="D23" s="88"/>
      <c r="E23" s="88"/>
      <c r="F23" s="57"/>
      <c r="G23" s="57"/>
      <c r="H23" s="10"/>
      <c r="I23" s="10"/>
      <c r="J23" s="106" t="s">
        <v>22</v>
      </c>
      <c r="K23" s="106"/>
      <c r="L23" s="106"/>
      <c r="M23" s="106"/>
      <c r="N23" s="106"/>
      <c r="O23" s="84" t="s">
        <v>49</v>
      </c>
      <c r="P23" s="84"/>
      <c r="Q23" s="84"/>
      <c r="R23" s="84"/>
      <c r="S23" s="84"/>
      <c r="T23" s="84"/>
      <c r="U23" s="84"/>
      <c r="V23" s="84"/>
      <c r="W23" s="84"/>
      <c r="X23" s="84"/>
      <c r="Y23" s="27"/>
    </row>
    <row r="24" spans="1:25" ht="15" customHeight="1">
      <c r="A24" s="63"/>
      <c r="B24" s="67"/>
      <c r="C24" s="67"/>
      <c r="D24" s="67"/>
      <c r="E24" s="67"/>
      <c r="F24" s="57"/>
      <c r="G24" s="57"/>
      <c r="H24" s="10"/>
      <c r="I24" s="10"/>
      <c r="J24" s="10"/>
      <c r="K24" s="10"/>
      <c r="L24" s="10"/>
      <c r="M24" s="10"/>
      <c r="N24" s="10"/>
      <c r="O24" s="84" t="s">
        <v>68</v>
      </c>
      <c r="P24" s="84"/>
      <c r="Q24" s="84"/>
      <c r="R24" s="84"/>
      <c r="S24" s="84"/>
      <c r="T24" s="84"/>
      <c r="U24" s="84"/>
      <c r="V24" s="84"/>
      <c r="W24" s="84"/>
      <c r="X24" s="84"/>
      <c r="Y24" s="27"/>
    </row>
    <row r="25" spans="1:25" ht="12" customHeight="1">
      <c r="A25" s="66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68"/>
      <c r="Q25" s="68"/>
      <c r="R25" s="68"/>
      <c r="S25" s="68"/>
      <c r="T25" s="68"/>
      <c r="U25" s="68"/>
      <c r="V25" s="68"/>
      <c r="W25" s="68"/>
      <c r="X25" s="68"/>
      <c r="Y25" s="17"/>
    </row>
    <row r="26" spans="16:18" ht="12.75">
      <c r="P26" s="10"/>
      <c r="Q26" s="10"/>
      <c r="R26" s="10"/>
    </row>
  </sheetData>
  <sheetProtection/>
  <mergeCells count="30">
    <mergeCell ref="B11:D11"/>
    <mergeCell ref="P8:S9"/>
    <mergeCell ref="B8:D10"/>
    <mergeCell ref="E13:E19"/>
    <mergeCell ref="G13:G19"/>
    <mergeCell ref="T1:X1"/>
    <mergeCell ref="E9:F9"/>
    <mergeCell ref="G9:H9"/>
    <mergeCell ref="I9:J9"/>
    <mergeCell ref="K9:L9"/>
    <mergeCell ref="B6:F6"/>
    <mergeCell ref="B5:G5"/>
    <mergeCell ref="B2:X2"/>
    <mergeCell ref="I3:P3"/>
    <mergeCell ref="B4:G4"/>
    <mergeCell ref="O24:X24"/>
    <mergeCell ref="O22:X22"/>
    <mergeCell ref="P6:X6"/>
    <mergeCell ref="B23:E23"/>
    <mergeCell ref="P21:X21"/>
    <mergeCell ref="T8:T10"/>
    <mergeCell ref="B13:B19"/>
    <mergeCell ref="U8:X9"/>
    <mergeCell ref="B12:D12"/>
    <mergeCell ref="M9:O9"/>
    <mergeCell ref="O5:X5"/>
    <mergeCell ref="I4:X4"/>
    <mergeCell ref="J23:N23"/>
    <mergeCell ref="O23:X23"/>
    <mergeCell ref="E8:O8"/>
  </mergeCells>
  <printOptions horizontalCentered="1" verticalCentered="1"/>
  <pageMargins left="0.1968503937007874" right="0.1968503937007874" top="0.984251968503937" bottom="0.1968503937007874" header="0.5118110236220472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 PEU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GLAVNI ING.</dc:creator>
  <cp:keywords/>
  <dc:description/>
  <cp:lastModifiedBy>–</cp:lastModifiedBy>
  <cp:lastPrinted>2000-01-01T00:27:36Z</cp:lastPrinted>
  <dcterms:created xsi:type="dcterms:W3CDTF">2005-03-07T07:01:53Z</dcterms:created>
  <dcterms:modified xsi:type="dcterms:W3CDTF">2000-01-01T00:53:17Z</dcterms:modified>
  <cp:category/>
  <cp:version/>
  <cp:contentType/>
  <cp:contentStatus/>
</cp:coreProperties>
</file>